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RESSOURCES HUMAINES\TEMPS DE TRAVAIL CONGES ABSENCES\"/>
    </mc:Choice>
  </mc:AlternateContent>
  <xr:revisionPtr revIDLastSave="0" documentId="13_ncr:1_{0CF6DDAF-7F2D-43A7-8D8A-5AA635728DB0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Exemple" sheetId="1" r:id="rId1"/>
    <sheet name="P1" sheetId="2" r:id="rId2"/>
    <sheet name="P2" sheetId="3" r:id="rId3"/>
    <sheet name="P3" sheetId="4" r:id="rId4"/>
    <sheet name="P4" sheetId="5" r:id="rId5"/>
    <sheet name="P5" sheetId="6" r:id="rId6"/>
    <sheet name="P6" sheetId="7" r:id="rId7"/>
    <sheet name="P7" sheetId="8" r:id="rId8"/>
    <sheet name="P8" sheetId="9" r:id="rId9"/>
    <sheet name="P9" sheetId="10" r:id="rId10"/>
    <sheet name="P10" sheetId="11" r:id="rId11"/>
    <sheet name="P11" sheetId="12" r:id="rId12"/>
    <sheet name="P12" sheetId="13" r:id="rId13"/>
    <sheet name="P13" sheetId="14" r:id="rId14"/>
  </sheets>
  <definedNames>
    <definedName name="Z_00A44368_1A15_41E7_8137_FDD02D648345_.wvu.Cols" localSheetId="0" hidden="1">Exemple!$J:$M</definedName>
    <definedName name="Z_00A44368_1A15_41E7_8137_FDD02D648345_.wvu.Cols" localSheetId="1" hidden="1">'P1'!$J:$M</definedName>
    <definedName name="Z_00A44368_1A15_41E7_8137_FDD02D648345_.wvu.Cols" localSheetId="10" hidden="1">'P10'!$J:$M</definedName>
    <definedName name="Z_00A44368_1A15_41E7_8137_FDD02D648345_.wvu.Cols" localSheetId="11" hidden="1">'P11'!$J:$M</definedName>
    <definedName name="Z_00A44368_1A15_41E7_8137_FDD02D648345_.wvu.Cols" localSheetId="12" hidden="1">'P12'!$J:$M</definedName>
    <definedName name="Z_00A44368_1A15_41E7_8137_FDD02D648345_.wvu.Cols" localSheetId="13" hidden="1">'P13'!$J:$M</definedName>
    <definedName name="Z_00A44368_1A15_41E7_8137_FDD02D648345_.wvu.Cols" localSheetId="2" hidden="1">'P2'!$J:$M</definedName>
    <definedName name="Z_00A44368_1A15_41E7_8137_FDD02D648345_.wvu.Cols" localSheetId="3" hidden="1">'P3'!$J:$M</definedName>
    <definedName name="Z_00A44368_1A15_41E7_8137_FDD02D648345_.wvu.Cols" localSheetId="4" hidden="1">'P4'!$J:$M</definedName>
    <definedName name="Z_00A44368_1A15_41E7_8137_FDD02D648345_.wvu.Cols" localSheetId="5" hidden="1">'P5'!$J:$M</definedName>
    <definedName name="Z_00A44368_1A15_41E7_8137_FDD02D648345_.wvu.Cols" localSheetId="6" hidden="1">'P6'!$J:$M</definedName>
    <definedName name="Z_00A44368_1A15_41E7_8137_FDD02D648345_.wvu.Cols" localSheetId="7" hidden="1">'P7'!$J:$M</definedName>
    <definedName name="Z_00A44368_1A15_41E7_8137_FDD02D648345_.wvu.Cols" localSheetId="8" hidden="1">'P8'!$J:$M</definedName>
    <definedName name="Z_00A44368_1A15_41E7_8137_FDD02D648345_.wvu.Cols" localSheetId="9" hidden="1">'P9'!$J:$M</definedName>
    <definedName name="Z_00A44368_1A15_41E7_8137_FDD02D648345_.wvu.PrintArea" localSheetId="0" hidden="1">Exemple!$A$1:$Y$37</definedName>
    <definedName name="Z_00A44368_1A15_41E7_8137_FDD02D648345_.wvu.PrintArea" localSheetId="1" hidden="1">'P1'!$A$1:$Y$38</definedName>
    <definedName name="Z_00A44368_1A15_41E7_8137_FDD02D648345_.wvu.PrintArea" localSheetId="10" hidden="1">'P10'!$A$1:$Y$38</definedName>
    <definedName name="Z_00A44368_1A15_41E7_8137_FDD02D648345_.wvu.PrintArea" localSheetId="11" hidden="1">'P11'!$A$1:$Y$38</definedName>
    <definedName name="Z_00A44368_1A15_41E7_8137_FDD02D648345_.wvu.PrintArea" localSheetId="12" hidden="1">'P12'!$A$1:$Y$38</definedName>
    <definedName name="Z_00A44368_1A15_41E7_8137_FDD02D648345_.wvu.PrintArea" localSheetId="13" hidden="1">'P13'!$A$1:$Y$38</definedName>
    <definedName name="Z_00A44368_1A15_41E7_8137_FDD02D648345_.wvu.PrintArea" localSheetId="2" hidden="1">'P2'!$A$1:$Y$38</definedName>
    <definedName name="Z_00A44368_1A15_41E7_8137_FDD02D648345_.wvu.PrintArea" localSheetId="3" hidden="1">'P3'!$A$1:$Y$38</definedName>
    <definedName name="Z_00A44368_1A15_41E7_8137_FDD02D648345_.wvu.PrintArea" localSheetId="4" hidden="1">'P4'!$A$1:$Y$38</definedName>
    <definedName name="Z_00A44368_1A15_41E7_8137_FDD02D648345_.wvu.PrintArea" localSheetId="5" hidden="1">'P5'!$A$1:$Y$38</definedName>
    <definedName name="Z_00A44368_1A15_41E7_8137_FDD02D648345_.wvu.PrintArea" localSheetId="6" hidden="1">'P6'!$A$1:$Y$38</definedName>
    <definedName name="Z_00A44368_1A15_41E7_8137_FDD02D648345_.wvu.PrintArea" localSheetId="7" hidden="1">'P7'!$A$1:$Y$36</definedName>
    <definedName name="Z_00A44368_1A15_41E7_8137_FDD02D648345_.wvu.PrintArea" localSheetId="8" hidden="1">'P8'!$A$1:$Y$38</definedName>
    <definedName name="Z_00A44368_1A15_41E7_8137_FDD02D648345_.wvu.PrintArea" localSheetId="9" hidden="1">'P9'!$A$1:$Y$38</definedName>
    <definedName name="Z_00A44368_1A15_41E7_8137_FDD02D648345_.wvu.Rows" localSheetId="0" hidden="1">Exemple!$7:$7</definedName>
    <definedName name="Z_00A44368_1A15_41E7_8137_FDD02D648345_.wvu.Rows" localSheetId="1" hidden="1">'P1'!$7:$7</definedName>
    <definedName name="Z_00A44368_1A15_41E7_8137_FDD02D648345_.wvu.Rows" localSheetId="10" hidden="1">'P10'!$7:$7</definedName>
    <definedName name="Z_00A44368_1A15_41E7_8137_FDD02D648345_.wvu.Rows" localSheetId="11" hidden="1">'P11'!$7:$7</definedName>
    <definedName name="Z_00A44368_1A15_41E7_8137_FDD02D648345_.wvu.Rows" localSheetId="12" hidden="1">'P12'!$7:$7</definedName>
    <definedName name="Z_00A44368_1A15_41E7_8137_FDD02D648345_.wvu.Rows" localSheetId="13" hidden="1">'P13'!$7:$7</definedName>
    <definedName name="Z_00A44368_1A15_41E7_8137_FDD02D648345_.wvu.Rows" localSheetId="2" hidden="1">'P2'!$7:$7</definedName>
    <definedName name="Z_00A44368_1A15_41E7_8137_FDD02D648345_.wvu.Rows" localSheetId="3" hidden="1">'P3'!$7:$7</definedName>
    <definedName name="Z_00A44368_1A15_41E7_8137_FDD02D648345_.wvu.Rows" localSheetId="4" hidden="1">'P4'!$7:$7</definedName>
    <definedName name="Z_00A44368_1A15_41E7_8137_FDD02D648345_.wvu.Rows" localSheetId="5" hidden="1">'P5'!$7:$7</definedName>
    <definedName name="Z_00A44368_1A15_41E7_8137_FDD02D648345_.wvu.Rows" localSheetId="6" hidden="1">'P6'!$7:$7</definedName>
    <definedName name="Z_00A44368_1A15_41E7_8137_FDD02D648345_.wvu.Rows" localSheetId="7" hidden="1">'P7'!$7:$7</definedName>
    <definedName name="Z_00A44368_1A15_41E7_8137_FDD02D648345_.wvu.Rows" localSheetId="8" hidden="1">'P8'!$7:$7</definedName>
    <definedName name="Z_00A44368_1A15_41E7_8137_FDD02D648345_.wvu.Rows" localSheetId="9" hidden="1">'P9'!$7:$7</definedName>
    <definedName name="_xlnm.Print_Area" localSheetId="0">Exemple!$A$1:$Y$37</definedName>
    <definedName name="_xlnm.Print_Area" localSheetId="1">'P1'!$A$1:$Y$38</definedName>
    <definedName name="_xlnm.Print_Area" localSheetId="10">'P10'!$A$1:$Y$38</definedName>
    <definedName name="_xlnm.Print_Area" localSheetId="11">'P11'!$A$1:$Y$38</definedName>
    <definedName name="_xlnm.Print_Area" localSheetId="12">'P12'!$A$1:$Y$38</definedName>
    <definedName name="_xlnm.Print_Area" localSheetId="13">'P13'!$A$1:$Y$38</definedName>
    <definedName name="_xlnm.Print_Area" localSheetId="2">'P2'!$A$1:$Y$38</definedName>
    <definedName name="_xlnm.Print_Area" localSheetId="3">'P3'!$A$1:$Y$38</definedName>
    <definedName name="_xlnm.Print_Area" localSheetId="4">'P4'!$A$1:$Y$38</definedName>
    <definedName name="_xlnm.Print_Area" localSheetId="5">'P5'!$A$1:$Y$38</definedName>
    <definedName name="_xlnm.Print_Area" localSheetId="6">'P6'!$A$1:$Y$38</definedName>
    <definedName name="_xlnm.Print_Area" localSheetId="7">'P7'!$A$1:$Y$36</definedName>
    <definedName name="_xlnm.Print_Area" localSheetId="8">'P8'!$A$1:$Y$38</definedName>
    <definedName name="_xlnm.Print_Area" localSheetId="9">'P9'!$A$1:$Y$38</definedName>
  </definedNames>
  <calcPr calcId="191029" refMode="R1C1"/>
  <customWorkbookViews>
    <customWorkbookView name="WODYNSKI Nathalie - Affichage personnalisé" guid="{00A44368-1A15-41E7-8137-FDD02D648345}" mergeInterval="0" personalView="1" maximized="1" xWindow="1916" yWindow="-4" windowWidth="1928" windowHeight="1088" activeSheetId="11" showComments="commIndAndComment"/>
  </customWorkbookViews>
</workbook>
</file>

<file path=xl/calcChain.xml><?xml version="1.0" encoding="utf-8"?>
<calcChain xmlns="http://schemas.openxmlformats.org/spreadsheetml/2006/main">
  <c r="B9" i="13" l="1"/>
  <c r="B10" i="13" s="1"/>
  <c r="B11" i="13" s="1"/>
  <c r="B12" i="13" s="1"/>
  <c r="B14" i="13" s="1"/>
  <c r="B15" i="13" s="1"/>
  <c r="B16" i="13" s="1"/>
  <c r="B17" i="13" s="1"/>
  <c r="B18" i="13" s="1"/>
  <c r="B20" i="13" s="1"/>
  <c r="B21" i="13" s="1"/>
  <c r="B22" i="13" s="1"/>
  <c r="B23" i="13" s="1"/>
  <c r="B24" i="13" s="1"/>
  <c r="B27" i="13" s="1"/>
  <c r="B28" i="13" s="1"/>
  <c r="H8" i="13"/>
  <c r="B22" i="12"/>
  <c r="B27" i="12" s="1"/>
  <c r="B28" i="12" s="1"/>
  <c r="B29" i="12" s="1"/>
  <c r="B30" i="12" s="1"/>
  <c r="B9" i="12"/>
  <c r="B10" i="12" s="1"/>
  <c r="B11" i="12" s="1"/>
  <c r="B12" i="12" s="1"/>
  <c r="B14" i="12" s="1"/>
  <c r="B15" i="12" s="1"/>
  <c r="B16" i="12" s="1"/>
  <c r="B17" i="12" s="1"/>
  <c r="B18" i="12" s="1"/>
  <c r="B23" i="11"/>
  <c r="B24" i="11" s="1"/>
  <c r="B26" i="11" s="1"/>
  <c r="B27" i="11" s="1"/>
  <c r="B28" i="11" s="1"/>
  <c r="B29" i="11" s="1"/>
  <c r="B30" i="11" s="1"/>
  <c r="B9" i="11"/>
  <c r="B10" i="11" s="1"/>
  <c r="B11" i="11" s="1"/>
  <c r="B12" i="11" s="1"/>
  <c r="B14" i="11" s="1"/>
  <c r="B15" i="11" s="1"/>
  <c r="B16" i="11" s="1"/>
  <c r="B17" i="11" s="1"/>
  <c r="B18" i="11" s="1"/>
  <c r="Y38" i="11"/>
  <c r="B9" i="10"/>
  <c r="B10" i="10" s="1"/>
  <c r="B11" i="10" s="1"/>
  <c r="B12" i="10" s="1"/>
  <c r="B14" i="10" s="1"/>
  <c r="B15" i="10" s="1"/>
  <c r="B16" i="10" s="1"/>
  <c r="B17" i="10" s="1"/>
  <c r="B18" i="10" s="1"/>
  <c r="B21" i="10" s="1"/>
  <c r="B22" i="10" s="1"/>
  <c r="B23" i="10" s="1"/>
  <c r="B24" i="10" s="1"/>
  <c r="B26" i="10" s="1"/>
  <c r="B27" i="10" s="1"/>
  <c r="B28" i="10" s="1"/>
  <c r="B29" i="10" s="1"/>
  <c r="B30" i="10" s="1"/>
  <c r="Y38" i="10"/>
  <c r="B15" i="9"/>
  <c r="B16" i="9" s="1"/>
  <c r="B20" i="9" s="1"/>
  <c r="B21" i="9" s="1"/>
  <c r="B22" i="9" s="1"/>
  <c r="B23" i="9" s="1"/>
  <c r="B24" i="9" s="1"/>
  <c r="B26" i="9" s="1"/>
  <c r="B27" i="9" s="1"/>
  <c r="B28" i="9" s="1"/>
  <c r="B29" i="9" s="1"/>
  <c r="B30" i="9" s="1"/>
  <c r="B9" i="9"/>
  <c r="B10" i="9" s="1"/>
  <c r="B11" i="9" s="1"/>
  <c r="B12" i="9" s="1"/>
  <c r="B9" i="8"/>
  <c r="B10" i="8" s="1"/>
  <c r="B11" i="8" s="1"/>
  <c r="B12" i="8" s="1"/>
  <c r="B16" i="8" s="1"/>
  <c r="B17" i="8" s="1"/>
  <c r="B18" i="8" s="1"/>
  <c r="B20" i="8" s="1"/>
  <c r="B21" i="8" s="1"/>
  <c r="B22" i="8" s="1"/>
  <c r="B23" i="8" s="1"/>
  <c r="B24" i="8" s="1"/>
  <c r="B26" i="8" s="1"/>
  <c r="B27" i="8" s="1"/>
  <c r="B28" i="8" s="1"/>
  <c r="B29" i="8" s="1"/>
  <c r="B30" i="8" s="1"/>
  <c r="B20" i="7"/>
  <c r="B21" i="7" s="1"/>
  <c r="B22" i="7" s="1"/>
  <c r="B23" i="7" s="1"/>
  <c r="B24" i="7" s="1"/>
  <c r="B26" i="7" s="1"/>
  <c r="B27" i="7" s="1"/>
  <c r="B28" i="7" s="1"/>
  <c r="B29" i="7" s="1"/>
  <c r="B30" i="7" s="1"/>
  <c r="B9" i="7"/>
  <c r="B10" i="7" s="1"/>
  <c r="B11" i="7" s="1"/>
  <c r="B12" i="7" s="1"/>
  <c r="B12" i="6"/>
  <c r="B14" i="6" s="1"/>
  <c r="B15" i="6" s="1"/>
  <c r="B16" i="6" s="1"/>
  <c r="B17" i="6" s="1"/>
  <c r="B18" i="6" s="1"/>
  <c r="B20" i="6" s="1"/>
  <c r="B21" i="6" s="1"/>
  <c r="B22" i="6" s="1"/>
  <c r="B23" i="6" s="1"/>
  <c r="B24" i="6" s="1"/>
  <c r="B26" i="6" s="1"/>
  <c r="B27" i="6" s="1"/>
  <c r="B28" i="6" s="1"/>
  <c r="B29" i="6" s="1"/>
  <c r="B30" i="6" s="1"/>
  <c r="B10" i="5" l="1"/>
  <c r="B11" i="5" s="1"/>
  <c r="B12" i="5" s="1"/>
  <c r="B14" i="5" s="1"/>
  <c r="B15" i="5" s="1"/>
  <c r="B16" i="5" s="1"/>
  <c r="B17" i="5" s="1"/>
  <c r="B18" i="5" s="1"/>
  <c r="B20" i="5" s="1"/>
  <c r="B21" i="5" s="1"/>
  <c r="B22" i="5" s="1"/>
  <c r="B23" i="5" s="1"/>
  <c r="B24" i="5" s="1"/>
  <c r="B26" i="5" s="1"/>
  <c r="B27" i="5" s="1"/>
  <c r="B28" i="5" s="1"/>
  <c r="B29" i="5" s="1"/>
  <c r="B30" i="5" s="1"/>
  <c r="Y38" i="4"/>
  <c r="B9" i="4"/>
  <c r="B10" i="4" s="1"/>
  <c r="B11" i="4" s="1"/>
  <c r="B12" i="4" s="1"/>
  <c r="B14" i="4" s="1"/>
  <c r="B15" i="4" s="1"/>
  <c r="B16" i="4" s="1"/>
  <c r="B17" i="4" s="1"/>
  <c r="B18" i="4" s="1"/>
  <c r="B20" i="4" s="1"/>
  <c r="B21" i="4" s="1"/>
  <c r="B22" i="4" s="1"/>
  <c r="B23" i="4" s="1"/>
  <c r="B24" i="4" s="1"/>
  <c r="B26" i="4" s="1"/>
  <c r="B27" i="4" s="1"/>
  <c r="B28" i="4" s="1"/>
  <c r="B29" i="4" s="1"/>
  <c r="B30" i="4" s="1"/>
  <c r="Y38" i="3"/>
  <c r="B9" i="3"/>
  <c r="B10" i="3" s="1"/>
  <c r="B11" i="3" s="1"/>
  <c r="B12" i="3" s="1"/>
  <c r="B14" i="3" s="1"/>
  <c r="B15" i="3" s="1"/>
  <c r="B16" i="3" s="1"/>
  <c r="B17" i="3" s="1"/>
  <c r="B18" i="3" s="1"/>
  <c r="B20" i="3" s="1"/>
  <c r="B21" i="3" s="1"/>
  <c r="B22" i="3" s="1"/>
  <c r="B23" i="3" s="1"/>
  <c r="B24" i="3" s="1"/>
  <c r="B26" i="3" s="1"/>
  <c r="B27" i="3" s="1"/>
  <c r="B28" i="3" s="1"/>
  <c r="H8" i="2"/>
  <c r="B14" i="2"/>
  <c r="B15" i="2" s="1"/>
  <c r="B16" i="2" s="1"/>
  <c r="B17" i="2" s="1"/>
  <c r="B18" i="2" s="1"/>
  <c r="B20" i="2" s="1"/>
  <c r="B21" i="2" s="1"/>
  <c r="B22" i="2" s="1"/>
  <c r="B23" i="2" s="1"/>
  <c r="B24" i="2" s="1"/>
  <c r="B26" i="2" s="1"/>
  <c r="B27" i="2" s="1"/>
  <c r="B28" i="2" s="1"/>
  <c r="H9" i="2"/>
  <c r="H8" i="14"/>
  <c r="H13" i="14" s="1"/>
  <c r="H34" i="14"/>
  <c r="N31" i="14"/>
  <c r="H30" i="14"/>
  <c r="P30" i="14" s="1"/>
  <c r="H29" i="14"/>
  <c r="P29" i="14" s="1"/>
  <c r="H28" i="14"/>
  <c r="P28" i="14" s="1"/>
  <c r="H27" i="14"/>
  <c r="P27" i="14" s="1"/>
  <c r="H26" i="14"/>
  <c r="N25" i="14"/>
  <c r="H24" i="14"/>
  <c r="P24" i="14" s="1"/>
  <c r="H23" i="14"/>
  <c r="P23" i="14" s="1"/>
  <c r="H22" i="14"/>
  <c r="P22" i="14" s="1"/>
  <c r="H21" i="14"/>
  <c r="P21" i="14" s="1"/>
  <c r="H20" i="14"/>
  <c r="P20" i="14" s="1"/>
  <c r="N19" i="14"/>
  <c r="P18" i="14"/>
  <c r="H18" i="14"/>
  <c r="P17" i="14"/>
  <c r="H17" i="14"/>
  <c r="H16" i="14"/>
  <c r="P16" i="14" s="1"/>
  <c r="H15" i="14"/>
  <c r="H14" i="14"/>
  <c r="P14" i="14" s="1"/>
  <c r="N13" i="14"/>
  <c r="H12" i="14"/>
  <c r="P12" i="14" s="1"/>
  <c r="H11" i="14"/>
  <c r="P11" i="14" s="1"/>
  <c r="H10" i="14"/>
  <c r="P10" i="14" s="1"/>
  <c r="H9" i="14"/>
  <c r="P9" i="14" s="1"/>
  <c r="H34" i="13"/>
  <c r="N31" i="13"/>
  <c r="H30" i="13"/>
  <c r="P30" i="13" s="1"/>
  <c r="H29" i="13"/>
  <c r="P29" i="13" s="1"/>
  <c r="H28" i="13"/>
  <c r="P28" i="13" s="1"/>
  <c r="H27" i="13"/>
  <c r="P27" i="13" s="1"/>
  <c r="H26" i="13"/>
  <c r="N25" i="13"/>
  <c r="H24" i="13"/>
  <c r="P24" i="13" s="1"/>
  <c r="H23" i="13"/>
  <c r="P23" i="13" s="1"/>
  <c r="H22" i="13"/>
  <c r="P22" i="13" s="1"/>
  <c r="H21" i="13"/>
  <c r="P21" i="13" s="1"/>
  <c r="P20" i="13"/>
  <c r="H20" i="13"/>
  <c r="N19" i="13"/>
  <c r="H18" i="13"/>
  <c r="P18" i="13" s="1"/>
  <c r="H17" i="13"/>
  <c r="P17" i="13" s="1"/>
  <c r="H16" i="13"/>
  <c r="P16" i="13" s="1"/>
  <c r="H15" i="13"/>
  <c r="P15" i="13" s="1"/>
  <c r="H14" i="13"/>
  <c r="P14" i="13" s="1"/>
  <c r="N13" i="13"/>
  <c r="H12" i="13"/>
  <c r="P12" i="13" s="1"/>
  <c r="H11" i="13"/>
  <c r="P11" i="13" s="1"/>
  <c r="H10" i="13"/>
  <c r="P10" i="13" s="1"/>
  <c r="H9" i="13"/>
  <c r="P9" i="13" s="1"/>
  <c r="H34" i="12"/>
  <c r="N31" i="12"/>
  <c r="H30" i="12"/>
  <c r="P30" i="12" s="1"/>
  <c r="H29" i="12"/>
  <c r="P29" i="12" s="1"/>
  <c r="H28" i="12"/>
  <c r="P28" i="12" s="1"/>
  <c r="H27" i="12"/>
  <c r="P27" i="12" s="1"/>
  <c r="H26" i="12"/>
  <c r="H31" i="12" s="1"/>
  <c r="N25" i="12"/>
  <c r="H24" i="12"/>
  <c r="P24" i="12" s="1"/>
  <c r="P23" i="12"/>
  <c r="H23" i="12"/>
  <c r="H22" i="12"/>
  <c r="P22" i="12" s="1"/>
  <c r="H21" i="12"/>
  <c r="P21" i="12" s="1"/>
  <c r="H20" i="12"/>
  <c r="P20" i="12" s="1"/>
  <c r="N19" i="12"/>
  <c r="H18" i="12"/>
  <c r="P18" i="12" s="1"/>
  <c r="H17" i="12"/>
  <c r="P17" i="12" s="1"/>
  <c r="H16" i="12"/>
  <c r="P16" i="12" s="1"/>
  <c r="H15" i="12"/>
  <c r="P15" i="12" s="1"/>
  <c r="H14" i="12"/>
  <c r="P14" i="12" s="1"/>
  <c r="N13" i="12"/>
  <c r="P12" i="12"/>
  <c r="H12" i="12"/>
  <c r="H11" i="12"/>
  <c r="P11" i="12" s="1"/>
  <c r="H10" i="12"/>
  <c r="P10" i="12" s="1"/>
  <c r="H9" i="12"/>
  <c r="P9" i="12" s="1"/>
  <c r="P13" i="12" s="1"/>
  <c r="P8" i="12"/>
  <c r="H8" i="12"/>
  <c r="H31" i="14" l="1"/>
  <c r="H25" i="12"/>
  <c r="H19" i="14"/>
  <c r="N32" i="14"/>
  <c r="H31" i="13"/>
  <c r="P26" i="13"/>
  <c r="H13" i="13"/>
  <c r="N32" i="13"/>
  <c r="H13" i="12"/>
  <c r="P19" i="12"/>
  <c r="P25" i="14"/>
  <c r="H25" i="14"/>
  <c r="P15" i="14"/>
  <c r="P19" i="14" s="1"/>
  <c r="P26" i="14"/>
  <c r="P31" i="14" s="1"/>
  <c r="P8" i="14"/>
  <c r="P13" i="14" s="1"/>
  <c r="P25" i="13"/>
  <c r="P19" i="13"/>
  <c r="P31" i="13"/>
  <c r="H19" i="13"/>
  <c r="H25" i="13"/>
  <c r="P8" i="13"/>
  <c r="P13" i="13" s="1"/>
  <c r="N32" i="12"/>
  <c r="P25" i="12"/>
  <c r="H19" i="12"/>
  <c r="P26" i="12"/>
  <c r="P31" i="12" s="1"/>
  <c r="H32" i="14" l="1"/>
  <c r="H32" i="12"/>
  <c r="P32" i="12"/>
  <c r="H35" i="12" s="1"/>
  <c r="H36" i="12" s="1"/>
  <c r="Y36" i="12" s="1"/>
  <c r="Y38" i="12" s="1"/>
  <c r="P32" i="14"/>
  <c r="H35" i="14" s="1"/>
  <c r="H36" i="14" s="1"/>
  <c r="Y36" i="14" s="1"/>
  <c r="Y38" i="14" s="1"/>
  <c r="P32" i="13"/>
  <c r="H35" i="13" s="1"/>
  <c r="H36" i="13" s="1"/>
  <c r="Y36" i="13" s="1"/>
  <c r="Y38" i="13" s="1"/>
  <c r="H32" i="13"/>
  <c r="H16" i="3" l="1"/>
  <c r="H34" i="11" l="1"/>
  <c r="N31" i="11"/>
  <c r="H30" i="11"/>
  <c r="P30" i="11" s="1"/>
  <c r="H29" i="11"/>
  <c r="P29" i="11" s="1"/>
  <c r="H28" i="11"/>
  <c r="P28" i="11" s="1"/>
  <c r="H27" i="11"/>
  <c r="P27" i="11" s="1"/>
  <c r="H26" i="11"/>
  <c r="P26" i="11" s="1"/>
  <c r="N25" i="11"/>
  <c r="H24" i="11"/>
  <c r="P24" i="11" s="1"/>
  <c r="H23" i="11"/>
  <c r="P23" i="11" s="1"/>
  <c r="H22" i="11"/>
  <c r="P22" i="11" s="1"/>
  <c r="H21" i="11"/>
  <c r="P21" i="11" s="1"/>
  <c r="H20" i="11"/>
  <c r="P20" i="11" s="1"/>
  <c r="N19" i="11"/>
  <c r="H18" i="11"/>
  <c r="P18" i="11" s="1"/>
  <c r="H17" i="11"/>
  <c r="P17" i="11" s="1"/>
  <c r="H16" i="11"/>
  <c r="P16" i="11" s="1"/>
  <c r="H15" i="11"/>
  <c r="P15" i="11" s="1"/>
  <c r="H14" i="11"/>
  <c r="N13" i="11"/>
  <c r="H12" i="11"/>
  <c r="P12" i="11" s="1"/>
  <c r="H11" i="11"/>
  <c r="P11" i="11" s="1"/>
  <c r="H10" i="11"/>
  <c r="P10" i="11" s="1"/>
  <c r="H9" i="11"/>
  <c r="P9" i="11" s="1"/>
  <c r="H8" i="11"/>
  <c r="P8" i="11" s="1"/>
  <c r="H34" i="10"/>
  <c r="N31" i="10"/>
  <c r="H30" i="10"/>
  <c r="P30" i="10" s="1"/>
  <c r="H29" i="10"/>
  <c r="P29" i="10" s="1"/>
  <c r="H28" i="10"/>
  <c r="P28" i="10" s="1"/>
  <c r="H27" i="10"/>
  <c r="P27" i="10" s="1"/>
  <c r="H26" i="10"/>
  <c r="N25" i="10"/>
  <c r="P24" i="10"/>
  <c r="H24" i="10"/>
  <c r="H23" i="10"/>
  <c r="P23" i="10" s="1"/>
  <c r="H22" i="10"/>
  <c r="P22" i="10" s="1"/>
  <c r="H21" i="10"/>
  <c r="P21" i="10" s="1"/>
  <c r="H20" i="10"/>
  <c r="P20" i="10" s="1"/>
  <c r="N19" i="10"/>
  <c r="H18" i="10"/>
  <c r="P18" i="10" s="1"/>
  <c r="H17" i="10"/>
  <c r="P17" i="10" s="1"/>
  <c r="H16" i="10"/>
  <c r="P16" i="10" s="1"/>
  <c r="H15" i="10"/>
  <c r="P15" i="10" s="1"/>
  <c r="H14" i="10"/>
  <c r="P14" i="10" s="1"/>
  <c r="N13" i="10"/>
  <c r="H12" i="10"/>
  <c r="P12" i="10" s="1"/>
  <c r="H11" i="10"/>
  <c r="P11" i="10" s="1"/>
  <c r="H10" i="10"/>
  <c r="P10" i="10" s="1"/>
  <c r="P9" i="10"/>
  <c r="H9" i="10"/>
  <c r="H8" i="10"/>
  <c r="P8" i="10" s="1"/>
  <c r="H34" i="8"/>
  <c r="N31" i="8"/>
  <c r="H30" i="8"/>
  <c r="P30" i="8" s="1"/>
  <c r="H29" i="8"/>
  <c r="P29" i="8" s="1"/>
  <c r="H28" i="8"/>
  <c r="P28" i="8" s="1"/>
  <c r="H27" i="8"/>
  <c r="P27" i="8" s="1"/>
  <c r="H26" i="8"/>
  <c r="P26" i="8" s="1"/>
  <c r="N25" i="8"/>
  <c r="H24" i="8"/>
  <c r="P24" i="8" s="1"/>
  <c r="H23" i="8"/>
  <c r="P23" i="8" s="1"/>
  <c r="H22" i="8"/>
  <c r="P22" i="8" s="1"/>
  <c r="H21" i="8"/>
  <c r="P21" i="8" s="1"/>
  <c r="H20" i="8"/>
  <c r="P20" i="8" s="1"/>
  <c r="N19" i="8"/>
  <c r="H18" i="8"/>
  <c r="P18" i="8" s="1"/>
  <c r="H17" i="8"/>
  <c r="P17" i="8" s="1"/>
  <c r="H16" i="8"/>
  <c r="P16" i="8" s="1"/>
  <c r="H15" i="8"/>
  <c r="P15" i="8" s="1"/>
  <c r="H14" i="8"/>
  <c r="N13" i="8"/>
  <c r="H12" i="8"/>
  <c r="P12" i="8" s="1"/>
  <c r="H11" i="8"/>
  <c r="P11" i="8" s="1"/>
  <c r="H10" i="8"/>
  <c r="P10" i="8" s="1"/>
  <c r="H9" i="8"/>
  <c r="P9" i="8" s="1"/>
  <c r="H8" i="8"/>
  <c r="P8" i="8" s="1"/>
  <c r="H34" i="9"/>
  <c r="N31" i="9"/>
  <c r="H30" i="9"/>
  <c r="P30" i="9" s="1"/>
  <c r="H29" i="9"/>
  <c r="P29" i="9" s="1"/>
  <c r="H28" i="9"/>
  <c r="P28" i="9" s="1"/>
  <c r="H27" i="9"/>
  <c r="P27" i="9" s="1"/>
  <c r="H26" i="9"/>
  <c r="P26" i="9" s="1"/>
  <c r="N25" i="9"/>
  <c r="H24" i="9"/>
  <c r="P24" i="9" s="1"/>
  <c r="H23" i="9"/>
  <c r="P23" i="9" s="1"/>
  <c r="H22" i="9"/>
  <c r="P22" i="9" s="1"/>
  <c r="H21" i="9"/>
  <c r="P21" i="9" s="1"/>
  <c r="H20" i="9"/>
  <c r="P20" i="9" s="1"/>
  <c r="N19" i="9"/>
  <c r="H18" i="9"/>
  <c r="P18" i="9" s="1"/>
  <c r="H17" i="9"/>
  <c r="P17" i="9" s="1"/>
  <c r="H16" i="9"/>
  <c r="P16" i="9" s="1"/>
  <c r="H15" i="9"/>
  <c r="P15" i="9" s="1"/>
  <c r="H14" i="9"/>
  <c r="N13" i="9"/>
  <c r="H12" i="9"/>
  <c r="P12" i="9" s="1"/>
  <c r="H11" i="9"/>
  <c r="P11" i="9" s="1"/>
  <c r="H10" i="9"/>
  <c r="P10" i="9" s="1"/>
  <c r="H9" i="9"/>
  <c r="P9" i="9" s="1"/>
  <c r="H8" i="9"/>
  <c r="P8" i="9" s="1"/>
  <c r="H34" i="7"/>
  <c r="N31" i="7"/>
  <c r="H30" i="7"/>
  <c r="P30" i="7" s="1"/>
  <c r="H29" i="7"/>
  <c r="P29" i="7" s="1"/>
  <c r="H28" i="7"/>
  <c r="P28" i="7" s="1"/>
  <c r="H27" i="7"/>
  <c r="P27" i="7" s="1"/>
  <c r="H26" i="7"/>
  <c r="N25" i="7"/>
  <c r="H24" i="7"/>
  <c r="P24" i="7" s="1"/>
  <c r="H23" i="7"/>
  <c r="P23" i="7" s="1"/>
  <c r="H22" i="7"/>
  <c r="P22" i="7" s="1"/>
  <c r="H21" i="7"/>
  <c r="P21" i="7" s="1"/>
  <c r="H20" i="7"/>
  <c r="P20" i="7" s="1"/>
  <c r="N19" i="7"/>
  <c r="H18" i="7"/>
  <c r="P18" i="7" s="1"/>
  <c r="H17" i="7"/>
  <c r="P17" i="7" s="1"/>
  <c r="H16" i="7"/>
  <c r="P16" i="7" s="1"/>
  <c r="H15" i="7"/>
  <c r="P15" i="7" s="1"/>
  <c r="H14" i="7"/>
  <c r="P14" i="7" s="1"/>
  <c r="N13" i="7"/>
  <c r="H12" i="7"/>
  <c r="P12" i="7" s="1"/>
  <c r="H11" i="7"/>
  <c r="P11" i="7" s="1"/>
  <c r="H10" i="7"/>
  <c r="P10" i="7" s="1"/>
  <c r="H9" i="7"/>
  <c r="P9" i="7" s="1"/>
  <c r="H8" i="7"/>
  <c r="H34" i="6"/>
  <c r="N31" i="6"/>
  <c r="H30" i="6"/>
  <c r="P30" i="6" s="1"/>
  <c r="H29" i="6"/>
  <c r="P29" i="6" s="1"/>
  <c r="H28" i="6"/>
  <c r="P28" i="6" s="1"/>
  <c r="H27" i="6"/>
  <c r="H26" i="6"/>
  <c r="P26" i="6" s="1"/>
  <c r="N25" i="6"/>
  <c r="H24" i="6"/>
  <c r="P24" i="6" s="1"/>
  <c r="H23" i="6"/>
  <c r="P23" i="6" s="1"/>
  <c r="H22" i="6"/>
  <c r="P22" i="6" s="1"/>
  <c r="H21" i="6"/>
  <c r="P21" i="6" s="1"/>
  <c r="H20" i="6"/>
  <c r="P20" i="6" s="1"/>
  <c r="N19" i="6"/>
  <c r="H18" i="6"/>
  <c r="P18" i="6" s="1"/>
  <c r="H17" i="6"/>
  <c r="P17" i="6" s="1"/>
  <c r="H16" i="6"/>
  <c r="P16" i="6" s="1"/>
  <c r="H15" i="6"/>
  <c r="P15" i="6" s="1"/>
  <c r="H14" i="6"/>
  <c r="N13" i="6"/>
  <c r="H12" i="6"/>
  <c r="P12" i="6" s="1"/>
  <c r="H11" i="6"/>
  <c r="P11" i="6" s="1"/>
  <c r="H10" i="6"/>
  <c r="P10" i="6" s="1"/>
  <c r="H9" i="6"/>
  <c r="P9" i="6" s="1"/>
  <c r="H8" i="6"/>
  <c r="H34" i="5"/>
  <c r="N31" i="5"/>
  <c r="H30" i="5"/>
  <c r="P30" i="5" s="1"/>
  <c r="H29" i="5"/>
  <c r="P29" i="5" s="1"/>
  <c r="H28" i="5"/>
  <c r="P28" i="5" s="1"/>
  <c r="H27" i="5"/>
  <c r="P27" i="5" s="1"/>
  <c r="H26" i="5"/>
  <c r="P26" i="5" s="1"/>
  <c r="N25" i="5"/>
  <c r="H24" i="5"/>
  <c r="P24" i="5" s="1"/>
  <c r="H23" i="5"/>
  <c r="P23" i="5" s="1"/>
  <c r="H22" i="5"/>
  <c r="P22" i="5" s="1"/>
  <c r="H21" i="5"/>
  <c r="P21" i="5" s="1"/>
  <c r="H20" i="5"/>
  <c r="N19" i="5"/>
  <c r="H18" i="5"/>
  <c r="P18" i="5" s="1"/>
  <c r="H17" i="5"/>
  <c r="P17" i="5" s="1"/>
  <c r="H16" i="5"/>
  <c r="P16" i="5" s="1"/>
  <c r="H15" i="5"/>
  <c r="P15" i="5" s="1"/>
  <c r="H14" i="5"/>
  <c r="N13" i="5"/>
  <c r="H12" i="5"/>
  <c r="P12" i="5" s="1"/>
  <c r="H11" i="5"/>
  <c r="P11" i="5" s="1"/>
  <c r="H10" i="5"/>
  <c r="P10" i="5" s="1"/>
  <c r="H9" i="5"/>
  <c r="P9" i="5" s="1"/>
  <c r="H8" i="5"/>
  <c r="P8" i="5" s="1"/>
  <c r="H34" i="4"/>
  <c r="N31" i="4"/>
  <c r="H30" i="4"/>
  <c r="P30" i="4" s="1"/>
  <c r="H29" i="4"/>
  <c r="P29" i="4" s="1"/>
  <c r="H28" i="4"/>
  <c r="P28" i="4" s="1"/>
  <c r="H27" i="4"/>
  <c r="P27" i="4" s="1"/>
  <c r="H26" i="4"/>
  <c r="P26" i="4" s="1"/>
  <c r="N25" i="4"/>
  <c r="H24" i="4"/>
  <c r="P24" i="4" s="1"/>
  <c r="H23" i="4"/>
  <c r="P23" i="4" s="1"/>
  <c r="H22" i="4"/>
  <c r="P22" i="4" s="1"/>
  <c r="P21" i="4"/>
  <c r="H21" i="4"/>
  <c r="H20" i="4"/>
  <c r="P20" i="4" s="1"/>
  <c r="N19" i="4"/>
  <c r="H18" i="4"/>
  <c r="P18" i="4" s="1"/>
  <c r="H17" i="4"/>
  <c r="P17" i="4" s="1"/>
  <c r="H16" i="4"/>
  <c r="P16" i="4" s="1"/>
  <c r="H15" i="4"/>
  <c r="P15" i="4" s="1"/>
  <c r="H14" i="4"/>
  <c r="N13" i="4"/>
  <c r="P12" i="4"/>
  <c r="H12" i="4"/>
  <c r="H11" i="4"/>
  <c r="P11" i="4" s="1"/>
  <c r="H10" i="4"/>
  <c r="P10" i="4" s="1"/>
  <c r="H9" i="4"/>
  <c r="P9" i="4" s="1"/>
  <c r="P8" i="4"/>
  <c r="H8" i="4"/>
  <c r="H34" i="3"/>
  <c r="N31" i="3"/>
  <c r="H30" i="3"/>
  <c r="P30" i="3" s="1"/>
  <c r="H29" i="3"/>
  <c r="P29" i="3" s="1"/>
  <c r="H28" i="3"/>
  <c r="P28" i="3" s="1"/>
  <c r="H27" i="3"/>
  <c r="H26" i="3"/>
  <c r="P26" i="3" s="1"/>
  <c r="N25" i="3"/>
  <c r="H24" i="3"/>
  <c r="P24" i="3" s="1"/>
  <c r="H23" i="3"/>
  <c r="P23" i="3" s="1"/>
  <c r="H22" i="3"/>
  <c r="P22" i="3" s="1"/>
  <c r="H21" i="3"/>
  <c r="P21" i="3" s="1"/>
  <c r="H20" i="3"/>
  <c r="P20" i="3" s="1"/>
  <c r="N19" i="3"/>
  <c r="H18" i="3"/>
  <c r="P18" i="3" s="1"/>
  <c r="H17" i="3"/>
  <c r="P17" i="3" s="1"/>
  <c r="P16" i="3"/>
  <c r="H15" i="3"/>
  <c r="P15" i="3" s="1"/>
  <c r="H14" i="3"/>
  <c r="N13" i="3"/>
  <c r="P12" i="3"/>
  <c r="H12" i="3"/>
  <c r="H11" i="3"/>
  <c r="P11" i="3" s="1"/>
  <c r="H10" i="3"/>
  <c r="P10" i="3" s="1"/>
  <c r="H9" i="3"/>
  <c r="P9" i="3" s="1"/>
  <c r="H8" i="3"/>
  <c r="P8" i="3" s="1"/>
  <c r="N31" i="2"/>
  <c r="H34" i="2"/>
  <c r="H30" i="2"/>
  <c r="H29" i="2"/>
  <c r="P29" i="2" s="1"/>
  <c r="H28" i="2"/>
  <c r="P28" i="2" s="1"/>
  <c r="H27" i="2"/>
  <c r="P27" i="2" s="1"/>
  <c r="H26" i="2"/>
  <c r="H24" i="2"/>
  <c r="P24" i="2" s="1"/>
  <c r="H23" i="2"/>
  <c r="P23" i="2" s="1"/>
  <c r="H22" i="2"/>
  <c r="H21" i="2"/>
  <c r="P21" i="2" s="1"/>
  <c r="N25" i="2"/>
  <c r="H20" i="2"/>
  <c r="N19" i="2"/>
  <c r="H18" i="2"/>
  <c r="P18" i="2" s="1"/>
  <c r="H17" i="2"/>
  <c r="P17" i="2" s="1"/>
  <c r="H16" i="2"/>
  <c r="P16" i="2" s="1"/>
  <c r="H15" i="2"/>
  <c r="P15" i="2" s="1"/>
  <c r="H14" i="2"/>
  <c r="P14" i="2" s="1"/>
  <c r="N13" i="2"/>
  <c r="H12" i="2"/>
  <c r="P12" i="2" s="1"/>
  <c r="H11" i="2"/>
  <c r="P11" i="2" s="1"/>
  <c r="H10" i="2"/>
  <c r="P10" i="2" s="1"/>
  <c r="P8" i="2"/>
  <c r="P31" i="11" l="1"/>
  <c r="N32" i="10"/>
  <c r="H31" i="10"/>
  <c r="P13" i="5"/>
  <c r="H19" i="4"/>
  <c r="P13" i="3"/>
  <c r="P13" i="4"/>
  <c r="H19" i="3"/>
  <c r="H19" i="11"/>
  <c r="N32" i="11"/>
  <c r="P13" i="11"/>
  <c r="H13" i="6"/>
  <c r="H25" i="6"/>
  <c r="H13" i="9"/>
  <c r="H25" i="5"/>
  <c r="P31" i="5"/>
  <c r="P25" i="6"/>
  <c r="N32" i="7"/>
  <c r="P25" i="7"/>
  <c r="H31" i="7"/>
  <c r="P13" i="9"/>
  <c r="H25" i="9"/>
  <c r="N32" i="8"/>
  <c r="H13" i="10"/>
  <c r="H19" i="6"/>
  <c r="H13" i="7"/>
  <c r="P25" i="9"/>
  <c r="P25" i="8"/>
  <c r="P31" i="8"/>
  <c r="P13" i="10"/>
  <c r="H25" i="10"/>
  <c r="P25" i="4"/>
  <c r="P31" i="4"/>
  <c r="H19" i="5"/>
  <c r="H19" i="9"/>
  <c r="N32" i="9"/>
  <c r="P25" i="10"/>
  <c r="P25" i="3"/>
  <c r="H31" i="6"/>
  <c r="P13" i="8"/>
  <c r="H19" i="8"/>
  <c r="P19" i="10"/>
  <c r="H13" i="11"/>
  <c r="H25" i="11"/>
  <c r="P25" i="11"/>
  <c r="H31" i="3"/>
  <c r="P8" i="6"/>
  <c r="P13" i="6" s="1"/>
  <c r="H31" i="11"/>
  <c r="P14" i="11"/>
  <c r="P19" i="11" s="1"/>
  <c r="H19" i="10"/>
  <c r="P26" i="10"/>
  <c r="P31" i="10" s="1"/>
  <c r="H13" i="8"/>
  <c r="H25" i="8"/>
  <c r="H31" i="8"/>
  <c r="P14" i="8"/>
  <c r="P19" i="8" s="1"/>
  <c r="P31" i="9"/>
  <c r="H31" i="9"/>
  <c r="P14" i="9"/>
  <c r="P19" i="9" s="1"/>
  <c r="N32" i="6"/>
  <c r="P19" i="7"/>
  <c r="H19" i="7"/>
  <c r="H25" i="7"/>
  <c r="P26" i="7"/>
  <c r="P31" i="7" s="1"/>
  <c r="P8" i="7"/>
  <c r="P13" i="7" s="1"/>
  <c r="P14" i="6"/>
  <c r="P19" i="6" s="1"/>
  <c r="P27" i="6"/>
  <c r="P31" i="6" s="1"/>
  <c r="N32" i="5"/>
  <c r="H31" i="5"/>
  <c r="H13" i="5"/>
  <c r="P14" i="5"/>
  <c r="P19" i="5" s="1"/>
  <c r="P20" i="5"/>
  <c r="P25" i="5" s="1"/>
  <c r="N32" i="4"/>
  <c r="N32" i="3"/>
  <c r="H31" i="4"/>
  <c r="H25" i="4"/>
  <c r="H13" i="4"/>
  <c r="P14" i="4"/>
  <c r="P19" i="4" s="1"/>
  <c r="H13" i="3"/>
  <c r="P27" i="3"/>
  <c r="P31" i="3" s="1"/>
  <c r="H25" i="3"/>
  <c r="P14" i="3"/>
  <c r="P19" i="3" s="1"/>
  <c r="P22" i="2"/>
  <c r="P26" i="2"/>
  <c r="P30" i="2"/>
  <c r="H25" i="2"/>
  <c r="P19" i="2"/>
  <c r="N32" i="2"/>
  <c r="H13" i="2"/>
  <c r="H31" i="2"/>
  <c r="P9" i="2"/>
  <c r="P13" i="2" s="1"/>
  <c r="H19" i="2"/>
  <c r="P20" i="2"/>
  <c r="H34" i="1"/>
  <c r="H21" i="1"/>
  <c r="H11" i="1"/>
  <c r="N30" i="1"/>
  <c r="N29" i="1"/>
  <c r="N28" i="1"/>
  <c r="N27" i="1"/>
  <c r="N26" i="1"/>
  <c r="N24" i="1"/>
  <c r="N22" i="1"/>
  <c r="N21" i="1"/>
  <c r="P21" i="1" s="1"/>
  <c r="N20" i="1"/>
  <c r="N19" i="1"/>
  <c r="H30" i="1"/>
  <c r="H29" i="1"/>
  <c r="H28" i="1"/>
  <c r="H27" i="1"/>
  <c r="H26" i="1"/>
  <c r="H24" i="1"/>
  <c r="H23" i="1"/>
  <c r="H22" i="1"/>
  <c r="P22" i="1" s="1"/>
  <c r="H20" i="1"/>
  <c r="P20" i="1" s="1"/>
  <c r="H18" i="1"/>
  <c r="P18" i="1" s="1"/>
  <c r="H17" i="1"/>
  <c r="P17" i="1" s="1"/>
  <c r="H16" i="1"/>
  <c r="P16" i="1" s="1"/>
  <c r="H15" i="1"/>
  <c r="P15" i="1" s="1"/>
  <c r="H14" i="1"/>
  <c r="P14" i="1" s="1"/>
  <c r="H12" i="1"/>
  <c r="P12" i="1" s="1"/>
  <c r="P11" i="1"/>
  <c r="H10" i="1"/>
  <c r="P10" i="1" s="1"/>
  <c r="H9" i="1"/>
  <c r="P9" i="1" s="1"/>
  <c r="H8" i="1"/>
  <c r="P8" i="1" s="1"/>
  <c r="H32" i="10" l="1"/>
  <c r="H32" i="9"/>
  <c r="P32" i="4"/>
  <c r="H35" i="4" s="1"/>
  <c r="H36" i="4" s="1"/>
  <c r="Y36" i="4" s="1"/>
  <c r="P31" i="2"/>
  <c r="P32" i="9"/>
  <c r="H35" i="9" s="1"/>
  <c r="H36" i="9" s="1"/>
  <c r="Y36" i="9" s="1"/>
  <c r="Y38" i="9" s="1"/>
  <c r="H32" i="5"/>
  <c r="H32" i="6"/>
  <c r="P32" i="10"/>
  <c r="H35" i="10" s="1"/>
  <c r="H36" i="10" s="1"/>
  <c r="Y36" i="10" s="1"/>
  <c r="P32" i="11"/>
  <c r="H35" i="11" s="1"/>
  <c r="H36" i="11" s="1"/>
  <c r="Y36" i="11" s="1"/>
  <c r="H32" i="3"/>
  <c r="H32" i="11"/>
  <c r="H32" i="7"/>
  <c r="P32" i="8"/>
  <c r="H35" i="8" s="1"/>
  <c r="H36" i="8" s="1"/>
  <c r="Y36" i="8" s="1"/>
  <c r="Y38" i="8" s="1"/>
  <c r="H32" i="8"/>
  <c r="P32" i="7"/>
  <c r="H35" i="7" s="1"/>
  <c r="H36" i="7" s="1"/>
  <c r="Y36" i="7" s="1"/>
  <c r="Y38" i="7" s="1"/>
  <c r="P32" i="6"/>
  <c r="H35" i="6" s="1"/>
  <c r="H36" i="6" s="1"/>
  <c r="Y36" i="6" s="1"/>
  <c r="Y38" i="6" s="1"/>
  <c r="P32" i="5"/>
  <c r="H35" i="5" s="1"/>
  <c r="H36" i="5" s="1"/>
  <c r="Y36" i="5" s="1"/>
  <c r="Y38" i="5" s="1"/>
  <c r="P32" i="3"/>
  <c r="H35" i="3" s="1"/>
  <c r="H36" i="3" s="1"/>
  <c r="Y36" i="3" s="1"/>
  <c r="H32" i="4"/>
  <c r="P25" i="2"/>
  <c r="P32" i="2" s="1"/>
  <c r="H35" i="2" s="1"/>
  <c r="H36" i="2" s="1"/>
  <c r="Y36" i="2" s="1"/>
  <c r="Y38" i="2" s="1"/>
  <c r="H32" i="2"/>
  <c r="P30" i="1"/>
  <c r="P27" i="1"/>
  <c r="P23" i="1"/>
  <c r="H31" i="1"/>
  <c r="H13" i="1"/>
  <c r="P28" i="1"/>
  <c r="P19" i="1"/>
  <c r="P24" i="1"/>
  <c r="P29" i="1"/>
  <c r="N31" i="1"/>
  <c r="H19" i="1"/>
  <c r="P13" i="1"/>
  <c r="H25" i="1"/>
  <c r="P26" i="1"/>
  <c r="N25" i="1"/>
  <c r="N13" i="1"/>
  <c r="N32" i="1" l="1"/>
  <c r="P25" i="1"/>
  <c r="H32" i="1"/>
  <c r="P31" i="1"/>
  <c r="P32" i="1" s="1"/>
  <c r="H35" i="1" s="1"/>
  <c r="H36" i="1" l="1"/>
  <c r="Y36" i="1" s="1"/>
  <c r="Y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638CB743-AD4C-4F93-9B78-F7943B2C82D7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D0D0EF1D-32D2-4511-BB56-0D9B786B8C7E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A84C7FF9-510E-4941-AF34-3E5FE2F197CB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WODYNSKI Nathalie</author>
  </authors>
  <commentList>
    <comment ref="H3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Sélectionner votre temps de travail dans le tableau des temps à réaliser</t>
        </r>
      </text>
    </comment>
  </commentList>
</comments>
</file>

<file path=xl/sharedStrings.xml><?xml version="1.0" encoding="utf-8"?>
<sst xmlns="http://schemas.openxmlformats.org/spreadsheetml/2006/main" count="1132" uniqueCount="52">
  <si>
    <t>L</t>
  </si>
  <si>
    <t>Ma</t>
  </si>
  <si>
    <t>Me</t>
  </si>
  <si>
    <t>J</t>
  </si>
  <si>
    <t>V</t>
  </si>
  <si>
    <t>Arrivée</t>
  </si>
  <si>
    <t>Départ</t>
  </si>
  <si>
    <t xml:space="preserve"> </t>
  </si>
  <si>
    <t>Période</t>
  </si>
  <si>
    <t>TOTAL SEMAINE</t>
  </si>
  <si>
    <t>TOTAL PERIODE</t>
  </si>
  <si>
    <t xml:space="preserve">        MATIN </t>
  </si>
  <si>
    <t xml:space="preserve">   APRES-MIDI</t>
  </si>
  <si>
    <t xml:space="preserve">  </t>
  </si>
  <si>
    <t>DIFFERENCE</t>
  </si>
  <si>
    <t>Nouveau cumul à reporter</t>
  </si>
  <si>
    <t>DECOMPTE DU TEMPS DE TRAVAIL et du TEMPS D'ABSENCE</t>
  </si>
  <si>
    <t>RECAPITULATIF DES HEURES SUPPLEMENTAIRES</t>
  </si>
  <si>
    <t>NOM-PRENOM</t>
  </si>
  <si>
    <t>Service</t>
  </si>
  <si>
    <t>TEMPS DE TRAVAIL EFECTIF</t>
  </si>
  <si>
    <t>Motif</t>
  </si>
  <si>
    <t>Total Heures travaillées</t>
  </si>
  <si>
    <t>CONGES</t>
  </si>
  <si>
    <t>Total Temps de travail</t>
  </si>
  <si>
    <t>TEMPS D'ABSENCE</t>
  </si>
  <si>
    <t>Nombre Heures d'absence</t>
  </si>
  <si>
    <t>au</t>
  </si>
  <si>
    <t>Report période précédente</t>
  </si>
  <si>
    <t>Ecart sur cette période</t>
  </si>
  <si>
    <r>
      <t>TOTAL GENERAL</t>
    </r>
    <r>
      <rPr>
        <sz val="10"/>
        <color indexed="12"/>
        <rFont val="Arial"/>
        <family val="2"/>
      </rPr>
      <t>(Travail + Congés et Absence)</t>
    </r>
  </si>
  <si>
    <t>Temps de travail à effectuer sur 4 semaines</t>
  </si>
  <si>
    <t>Temps complet</t>
  </si>
  <si>
    <t>Temps partiel</t>
  </si>
  <si>
    <t>Temps à réaliser / 4 semaines en centièmes</t>
  </si>
  <si>
    <t>RTT</t>
  </si>
  <si>
    <t>RTT (nbre)</t>
  </si>
  <si>
    <t>Horaires variables :</t>
  </si>
  <si>
    <t>Une présence minimum doit être assurée dans chaque service sur les créneaux d'ouverture du site où est situé le service</t>
  </si>
  <si>
    <t>Spécialiste</t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</si>
  <si>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Les heures de travail doivent être comprise entre 08H00 et 18H01</t>
    </r>
    <r>
      <rPr>
        <sz val="10"/>
        <rFont val="Arial"/>
        <family val="2"/>
      </rPr>
      <t/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</si>
  <si>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L'agent aura alors un crédit d'heures à récupérer qu'il pourra poser via le logiciel. Il portera sur ce tableur le nombre d'heures posé via le logiciel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</si>
  <si>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Les heures effectuées en + ou - du temps de travail attendu sont à réguler dans le cadre des plages variables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</si>
  <si>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Pause déjeuner obligatoire de 45 minutes minimum 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</si>
  <si>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Pour les agents à temps complet ou partiel sur une base de 37H30, chaque 1/2 journée d'absence est décomptée pour 3H45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</si>
  <si>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Tout temps de travail effectué en dehors de ce créneau ne peut être décompté que s'il est effectué à la demande expresse du chef de service</t>
    </r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</si>
  <si>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Les heures de travail doivent être comprises entre 08H00 et 18H00</t>
    </r>
  </si>
  <si>
    <t xml:space="preserve">CELLULES DE SAISIE </t>
  </si>
  <si>
    <t>Pour 8H00 saisir : 8:</t>
  </si>
  <si>
    <r>
      <rPr>
        <sz val="10"/>
        <color indexed="18"/>
        <rFont val="Wingdings 2"/>
        <family val="1"/>
        <charset val="2"/>
      </rPr>
      <t>P</t>
    </r>
    <r>
      <rPr>
        <sz val="10"/>
        <color indexed="18"/>
        <rFont val="Arial"/>
        <family val="2"/>
      </rPr>
      <t xml:space="preserve"> Il doit alors être porté sur une feuille d'heures supplémentaires qui sera visée du chef de service et transmise à la DRH</t>
    </r>
  </si>
  <si>
    <t>Nombre d'heures récupérées sur cette période</t>
  </si>
  <si>
    <t>Férié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</si>
</sst>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h:mm;@"/>
    <numFmt numFmtId="166" formatCode="[$-F400]h:mm:ss\ AM/PM"/>
  </numFmts>
  <fonts count="18">
    <font>
      <sz val="10"/>
      <name val="Arial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sz val="10"/>
      <color indexed="1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9"/>
      <color indexed="18"/>
      <name val="Arial"/>
      <family val="2"/>
    </font>
    <font>
      <b/>
      <u/>
      <sz val="10"/>
      <color indexed="18"/>
      <name val="Arial"/>
      <family val="2"/>
    </font>
    <font>
      <b/>
      <sz val="8"/>
      <color indexed="81"/>
      <name val="Tahoma"/>
      <family val="2"/>
    </font>
    <font>
      <sz val="10"/>
      <color indexed="18"/>
      <name val="Wingdings 2"/>
      <family val="1"/>
      <charset val="2"/>
    </font>
    <font>
      <b/>
      <i/>
      <sz val="10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1"/>
      <charset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medium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18"/>
      </left>
      <right/>
      <top/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18"/>
      </right>
      <top style="medium">
        <color indexed="64"/>
      </top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/>
      <top style="medium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medium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 style="medium">
        <color indexed="64"/>
      </top>
      <bottom style="thin">
        <color indexed="18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medium">
        <color indexed="64"/>
      </bottom>
      <diagonal/>
    </border>
    <border>
      <left/>
      <right style="thin">
        <color indexed="18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/>
      <bottom style="thin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18"/>
      </left>
      <right style="medium">
        <color indexed="64"/>
      </right>
      <top/>
      <bottom/>
      <diagonal/>
    </border>
    <border>
      <left style="medium">
        <color indexed="1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18"/>
      </bottom>
      <diagonal/>
    </border>
    <border>
      <left/>
      <right style="medium">
        <color indexed="64"/>
      </right>
      <top style="medium">
        <color indexed="64"/>
      </top>
      <bottom style="medium">
        <color indexed="18"/>
      </bottom>
      <diagonal/>
    </border>
    <border>
      <left/>
      <right style="medium">
        <color indexed="64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18"/>
      </bottom>
      <diagonal/>
    </border>
  </borders>
  <cellStyleXfs count="1">
    <xf numFmtId="164" fontId="0" fillId="0" borderId="0"/>
  </cellStyleXfs>
  <cellXfs count="274">
    <xf numFmtId="164" fontId="0" fillId="0" borderId="0" xfId="0"/>
    <xf numFmtId="164" fontId="1" fillId="2" borderId="4" xfId="0" applyFont="1" applyFill="1" applyBorder="1" applyAlignment="1">
      <alignment horizontal="center" vertical="center"/>
    </xf>
    <xf numFmtId="164" fontId="1" fillId="0" borderId="1" xfId="0" applyFont="1" applyBorder="1" applyAlignment="1">
      <alignment vertical="center"/>
    </xf>
    <xf numFmtId="164" fontId="1" fillId="0" borderId="0" xfId="0" applyFont="1" applyAlignment="1">
      <alignment horizontal="center" vertical="center"/>
    </xf>
    <xf numFmtId="164" fontId="1" fillId="0" borderId="4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 wrapText="1"/>
    </xf>
    <xf numFmtId="164" fontId="4" fillId="0" borderId="0" xfId="0" applyFont="1" applyAlignment="1">
      <alignment vertical="center"/>
    </xf>
    <xf numFmtId="164" fontId="4" fillId="0" borderId="4" xfId="0" applyFont="1" applyBorder="1" applyAlignment="1">
      <alignment horizontal="center" vertical="center"/>
    </xf>
    <xf numFmtId="164" fontId="8" fillId="0" borderId="0" xfId="0" applyFont="1" applyAlignment="1">
      <alignment vertical="center"/>
    </xf>
    <xf numFmtId="164" fontId="8" fillId="0" borderId="0" xfId="0" applyFont="1" applyAlignment="1">
      <alignment horizontal="left" vertical="center"/>
    </xf>
    <xf numFmtId="164" fontId="9" fillId="0" borderId="0" xfId="0" applyFont="1" applyAlignment="1">
      <alignment vertical="center"/>
    </xf>
    <xf numFmtId="164" fontId="1" fillId="0" borderId="12" xfId="0" applyFont="1" applyBorder="1" applyAlignment="1">
      <alignment horizontal="left" vertical="center"/>
    </xf>
    <xf numFmtId="164" fontId="1" fillId="0" borderId="4" xfId="0" applyFont="1" applyBorder="1" applyAlignment="1">
      <alignment vertical="center"/>
    </xf>
    <xf numFmtId="164" fontId="1" fillId="0" borderId="0" xfId="0" applyFont="1"/>
    <xf numFmtId="164" fontId="1" fillId="0" borderId="13" xfId="0" applyFont="1" applyBorder="1" applyAlignment="1">
      <alignment horizontal="left" vertical="center"/>
    </xf>
    <xf numFmtId="164" fontId="1" fillId="0" borderId="14" xfId="0" applyFont="1" applyBorder="1" applyAlignment="1">
      <alignment horizontal="center" vertical="center"/>
    </xf>
    <xf numFmtId="164" fontId="1" fillId="0" borderId="13" xfId="0" applyFont="1" applyBorder="1" applyAlignment="1">
      <alignment vertical="center"/>
    </xf>
    <xf numFmtId="164" fontId="4" fillId="0" borderId="15" xfId="0" applyFont="1" applyBorder="1" applyAlignment="1">
      <alignment vertical="center"/>
    </xf>
    <xf numFmtId="164" fontId="4" fillId="0" borderId="0" xfId="0" applyFont="1"/>
    <xf numFmtId="164" fontId="4" fillId="0" borderId="16" xfId="0" applyFont="1" applyBorder="1" applyAlignment="1">
      <alignment horizontal="center" vertical="center"/>
    </xf>
    <xf numFmtId="164" fontId="4" fillId="0" borderId="14" xfId="0" applyFont="1" applyBorder="1" applyAlignment="1">
      <alignment horizontal="center" vertical="center"/>
    </xf>
    <xf numFmtId="164" fontId="4" fillId="0" borderId="17" xfId="0" applyFont="1" applyBorder="1" applyAlignment="1">
      <alignment horizontal="center" vertical="center"/>
    </xf>
    <xf numFmtId="164" fontId="4" fillId="0" borderId="18" xfId="0" applyFont="1" applyBorder="1" applyAlignment="1">
      <alignment horizontal="center" vertical="center"/>
    </xf>
    <xf numFmtId="164" fontId="4" fillId="0" borderId="7" xfId="0" applyFont="1" applyBorder="1" applyAlignment="1">
      <alignment horizontal="left"/>
    </xf>
    <xf numFmtId="164" fontId="4" fillId="0" borderId="0" xfId="0" applyFont="1" applyAlignment="1">
      <alignment horizontal="center"/>
    </xf>
    <xf numFmtId="164" fontId="4" fillId="0" borderId="1" xfId="0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4" fontId="4" fillId="0" borderId="22" xfId="0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4" fontId="1" fillId="0" borderId="11" xfId="0" applyFont="1" applyBorder="1" applyAlignment="1">
      <alignment horizontal="left" vertical="center"/>
    </xf>
    <xf numFmtId="164" fontId="1" fillId="0" borderId="10" xfId="0" applyFont="1" applyBorder="1" applyAlignment="1">
      <alignment horizontal="left" vertical="center"/>
    </xf>
    <xf numFmtId="164" fontId="1" fillId="0" borderId="2" xfId="0" applyFont="1" applyBorder="1" applyAlignment="1">
      <alignment horizontal="left" vertical="center"/>
    </xf>
    <xf numFmtId="164" fontId="4" fillId="0" borderId="6" xfId="0" applyFont="1" applyBorder="1" applyAlignment="1">
      <alignment horizontal="center"/>
    </xf>
    <xf numFmtId="164" fontId="4" fillId="0" borderId="28" xfId="0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4" fontId="1" fillId="0" borderId="12" xfId="0" applyFont="1" applyBorder="1" applyAlignment="1">
      <alignment horizontal="center" vertical="center"/>
    </xf>
    <xf numFmtId="164" fontId="1" fillId="0" borderId="30" xfId="0" applyFont="1" applyBorder="1" applyAlignment="1">
      <alignment horizontal="left" vertical="center"/>
    </xf>
    <xf numFmtId="164" fontId="1" fillId="0" borderId="9" xfId="0" applyFont="1" applyBorder="1" applyAlignment="1">
      <alignment horizontal="center" vertical="center"/>
    </xf>
    <xf numFmtId="164" fontId="1" fillId="0" borderId="30" xfId="0" applyFont="1" applyBorder="1" applyAlignment="1">
      <alignment vertical="center"/>
    </xf>
    <xf numFmtId="164" fontId="1" fillId="0" borderId="0" xfId="0" applyFont="1" applyAlignment="1">
      <alignment vertical="center"/>
    </xf>
    <xf numFmtId="164" fontId="1" fillId="2" borderId="1" xfId="0" applyFont="1" applyFill="1" applyBorder="1" applyAlignment="1">
      <alignment horizontal="center"/>
    </xf>
    <xf numFmtId="164" fontId="2" fillId="0" borderId="6" xfId="0" applyFont="1" applyBorder="1" applyAlignment="1">
      <alignment horizontal="center" vertical="center"/>
    </xf>
    <xf numFmtId="164" fontId="2" fillId="0" borderId="27" xfId="0" applyFont="1" applyBorder="1" applyAlignment="1">
      <alignment horizontal="center" vertical="center"/>
    </xf>
    <xf numFmtId="164" fontId="2" fillId="0" borderId="11" xfId="0" applyFont="1" applyBorder="1" applyAlignment="1">
      <alignment horizontal="left" vertical="center"/>
    </xf>
    <xf numFmtId="164" fontId="2" fillId="0" borderId="4" xfId="0" applyFont="1" applyBorder="1" applyAlignment="1">
      <alignment horizontal="center" vertical="center"/>
    </xf>
    <xf numFmtId="164" fontId="5" fillId="0" borderId="0" xfId="0" applyFont="1"/>
    <xf numFmtId="164" fontId="2" fillId="0" borderId="12" xfId="0" applyFont="1" applyBorder="1" applyAlignment="1">
      <alignment horizontal="center" vertical="center"/>
    </xf>
    <xf numFmtId="164" fontId="2" fillId="0" borderId="30" xfId="0" applyFont="1" applyBorder="1" applyAlignment="1">
      <alignment vertical="center"/>
    </xf>
    <xf numFmtId="164" fontId="2" fillId="0" borderId="9" xfId="0" applyFont="1" applyBorder="1" applyAlignment="1">
      <alignment vertical="center"/>
    </xf>
    <xf numFmtId="164" fontId="2" fillId="0" borderId="3" xfId="0" applyFont="1" applyBorder="1" applyAlignment="1">
      <alignment vertical="center"/>
    </xf>
    <xf numFmtId="164" fontId="6" fillId="0" borderId="11" xfId="0" applyFont="1" applyBorder="1" applyAlignment="1">
      <alignment vertical="center"/>
    </xf>
    <xf numFmtId="164" fontId="7" fillId="0" borderId="12" xfId="0" applyFont="1" applyBorder="1" applyAlignment="1">
      <alignment vertical="center"/>
    </xf>
    <xf numFmtId="164" fontId="7" fillId="0" borderId="4" xfId="0" applyFont="1" applyBorder="1" applyAlignment="1">
      <alignment vertical="center"/>
    </xf>
    <xf numFmtId="164" fontId="2" fillId="0" borderId="12" xfId="0" applyFont="1" applyBorder="1" applyAlignment="1">
      <alignment horizontal="left" vertical="center"/>
    </xf>
    <xf numFmtId="164" fontId="2" fillId="2" borderId="27" xfId="0" applyFont="1" applyFill="1" applyBorder="1" applyAlignment="1">
      <alignment horizontal="center" vertical="center"/>
    </xf>
    <xf numFmtId="164" fontId="1" fillId="0" borderId="12" xfId="0" applyFont="1" applyBorder="1" applyAlignment="1">
      <alignment vertical="center"/>
    </xf>
    <xf numFmtId="164" fontId="4" fillId="0" borderId="11" xfId="0" applyFont="1" applyBorder="1" applyAlignment="1">
      <alignment vertical="center"/>
    </xf>
    <xf numFmtId="164" fontId="2" fillId="0" borderId="0" xfId="0" applyFont="1" applyAlignment="1">
      <alignment vertical="center"/>
    </xf>
    <xf numFmtId="164" fontId="1" fillId="0" borderId="1" xfId="0" applyFont="1" applyBorder="1" applyAlignment="1">
      <alignment horizontal="center" vertical="center" wrapText="1"/>
    </xf>
    <xf numFmtId="164" fontId="1" fillId="0" borderId="1" xfId="0" applyFont="1" applyBorder="1" applyAlignment="1">
      <alignment horizontal="center"/>
    </xf>
    <xf numFmtId="164" fontId="1" fillId="0" borderId="1" xfId="0" applyFont="1" applyBorder="1" applyAlignment="1">
      <alignment horizontal="center" vertical="center"/>
    </xf>
    <xf numFmtId="164" fontId="1" fillId="2" borderId="27" xfId="0" applyFont="1" applyFill="1" applyBorder="1" applyAlignment="1">
      <alignment horizontal="center" vertical="center"/>
    </xf>
    <xf numFmtId="164" fontId="4" fillId="0" borderId="32" xfId="0" applyFont="1" applyBorder="1" applyAlignment="1">
      <alignment horizontal="center"/>
    </xf>
    <xf numFmtId="164" fontId="4" fillId="0" borderId="33" xfId="0" applyFont="1" applyBorder="1" applyAlignment="1">
      <alignment horizontal="center"/>
    </xf>
    <xf numFmtId="164" fontId="3" fillId="0" borderId="0" xfId="0" applyFont="1" applyAlignment="1">
      <alignment vertical="center"/>
    </xf>
    <xf numFmtId="164" fontId="3" fillId="0" borderId="10" xfId="0" applyFont="1" applyBorder="1" applyAlignment="1">
      <alignment vertical="center"/>
    </xf>
    <xf numFmtId="164" fontId="8" fillId="0" borderId="0" xfId="0" applyFont="1" applyAlignment="1">
      <alignment horizontal="center" vertical="center"/>
    </xf>
    <xf numFmtId="164" fontId="1" fillId="0" borderId="0" xfId="0" applyFont="1" applyAlignment="1">
      <alignment horizontal="left" vertical="center"/>
    </xf>
    <xf numFmtId="164" fontId="1" fillId="0" borderId="7" xfId="0" applyFont="1" applyBorder="1" applyAlignment="1">
      <alignment horizontal="center" vertical="center"/>
    </xf>
    <xf numFmtId="164" fontId="1" fillId="3" borderId="12" xfId="0" applyFont="1" applyFill="1" applyBorder="1" applyAlignment="1">
      <alignment horizontal="left" vertical="center"/>
    </xf>
    <xf numFmtId="164" fontId="1" fillId="3" borderId="4" xfId="0" applyFont="1" applyFill="1" applyBorder="1" applyAlignment="1">
      <alignment horizontal="left" vertical="center"/>
    </xf>
    <xf numFmtId="165" fontId="4" fillId="2" borderId="37" xfId="0" applyNumberFormat="1" applyFont="1" applyFill="1" applyBorder="1" applyAlignment="1">
      <alignment horizontal="center"/>
    </xf>
    <xf numFmtId="165" fontId="4" fillId="2" borderId="38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center" vertical="center"/>
    </xf>
    <xf numFmtId="164" fontId="2" fillId="0" borderId="9" xfId="0" applyFont="1" applyBorder="1" applyAlignment="1">
      <alignment horizontal="left" vertical="center"/>
    </xf>
    <xf numFmtId="164" fontId="2" fillId="0" borderId="9" xfId="0" applyFont="1" applyBorder="1" applyAlignment="1">
      <alignment horizontal="center" vertical="center"/>
    </xf>
    <xf numFmtId="164" fontId="1" fillId="0" borderId="7" xfId="0" applyFont="1" applyBorder="1" applyAlignment="1">
      <alignment vertical="center"/>
    </xf>
    <xf numFmtId="164" fontId="2" fillId="0" borderId="7" xfId="0" applyFont="1" applyBorder="1" applyAlignment="1">
      <alignment vertical="center"/>
    </xf>
    <xf numFmtId="164" fontId="6" fillId="0" borderId="7" xfId="0" applyFont="1" applyBorder="1" applyAlignment="1">
      <alignment vertical="center"/>
    </xf>
    <xf numFmtId="164" fontId="7" fillId="0" borderId="0" xfId="0" applyFont="1" applyAlignment="1">
      <alignment vertical="center"/>
    </xf>
    <xf numFmtId="164" fontId="1" fillId="2" borderId="5" xfId="0" applyFont="1" applyFill="1" applyBorder="1" applyAlignment="1">
      <alignment horizontal="center" vertical="center"/>
    </xf>
    <xf numFmtId="164" fontId="2" fillId="2" borderId="45" xfId="0" applyFont="1" applyFill="1" applyBorder="1" applyAlignment="1">
      <alignment horizontal="center" vertical="center"/>
    </xf>
    <xf numFmtId="164" fontId="2" fillId="2" borderId="46" xfId="0" applyFont="1" applyFill="1" applyBorder="1" applyAlignment="1">
      <alignment horizontal="center" vertical="center"/>
    </xf>
    <xf numFmtId="164" fontId="2" fillId="2" borderId="47" xfId="0" applyFont="1" applyFill="1" applyBorder="1" applyAlignment="1">
      <alignment horizontal="center" vertical="center"/>
    </xf>
    <xf numFmtId="164" fontId="1" fillId="0" borderId="7" xfId="0" applyFont="1" applyBorder="1" applyAlignment="1">
      <alignment horizontal="center" vertical="center" wrapText="1"/>
    </xf>
    <xf numFmtId="164" fontId="4" fillId="0" borderId="7" xfId="0" applyFont="1" applyBorder="1" applyAlignment="1">
      <alignment horizontal="center" vertical="center" wrapText="1"/>
    </xf>
    <xf numFmtId="164" fontId="1" fillId="0" borderId="7" xfId="0" applyFont="1" applyBorder="1" applyAlignment="1">
      <alignment horizontal="center"/>
    </xf>
    <xf numFmtId="164" fontId="4" fillId="0" borderId="7" xfId="0" applyFont="1" applyBorder="1" applyAlignment="1">
      <alignment horizontal="center"/>
    </xf>
    <xf numFmtId="164" fontId="2" fillId="0" borderId="0" xfId="0" applyFont="1" applyAlignment="1">
      <alignment horizontal="center" vertical="center"/>
    </xf>
    <xf numFmtId="164" fontId="1" fillId="0" borderId="40" xfId="0" applyFont="1" applyBorder="1"/>
    <xf numFmtId="164" fontId="1" fillId="0" borderId="48" xfId="0" applyFont="1" applyBorder="1"/>
    <xf numFmtId="164" fontId="1" fillId="0" borderId="49" xfId="0" applyFont="1" applyBorder="1"/>
    <xf numFmtId="164" fontId="4" fillId="0" borderId="50" xfId="0" applyFont="1" applyBorder="1"/>
    <xf numFmtId="164" fontId="4" fillId="0" borderId="51" xfId="0" applyFont="1" applyBorder="1"/>
    <xf numFmtId="164" fontId="5" fillId="0" borderId="50" xfId="0" applyFont="1" applyBorder="1"/>
    <xf numFmtId="164" fontId="5" fillId="0" borderId="51" xfId="0" applyFont="1" applyBorder="1"/>
    <xf numFmtId="164" fontId="5" fillId="0" borderId="52" xfId="0" applyFont="1" applyBorder="1"/>
    <xf numFmtId="164" fontId="5" fillId="0" borderId="53" xfId="0" applyFont="1" applyBorder="1"/>
    <xf numFmtId="164" fontId="5" fillId="0" borderId="54" xfId="0" applyFont="1" applyBorder="1"/>
    <xf numFmtId="46" fontId="6" fillId="0" borderId="27" xfId="0" applyNumberFormat="1" applyFont="1" applyBorder="1" applyAlignment="1">
      <alignment horizontal="center" vertical="center"/>
    </xf>
    <xf numFmtId="164" fontId="8" fillId="4" borderId="0" xfId="0" applyFont="1" applyFill="1" applyAlignment="1">
      <alignment vertical="center"/>
    </xf>
    <xf numFmtId="164" fontId="3" fillId="4" borderId="0" xfId="0" applyFont="1" applyFill="1" applyAlignment="1">
      <alignment vertical="center"/>
    </xf>
    <xf numFmtId="0" fontId="4" fillId="4" borderId="20" xfId="0" applyNumberFormat="1" applyFont="1" applyFill="1" applyBorder="1" applyAlignment="1">
      <alignment horizontal="center"/>
    </xf>
    <xf numFmtId="0" fontId="4" fillId="4" borderId="35" xfId="0" applyNumberFormat="1" applyFont="1" applyFill="1" applyBorder="1" applyAlignment="1">
      <alignment horizontal="center"/>
    </xf>
    <xf numFmtId="165" fontId="4" fillId="4" borderId="20" xfId="0" applyNumberFormat="1" applyFont="1" applyFill="1" applyBorder="1" applyAlignment="1">
      <alignment horizontal="center"/>
    </xf>
    <xf numFmtId="0" fontId="4" fillId="4" borderId="17" xfId="0" applyNumberFormat="1" applyFont="1" applyFill="1" applyBorder="1" applyAlignment="1">
      <alignment horizontal="center"/>
    </xf>
    <xf numFmtId="0" fontId="4" fillId="4" borderId="34" xfId="0" applyNumberFormat="1" applyFont="1" applyFill="1" applyBorder="1" applyAlignment="1">
      <alignment horizontal="center"/>
    </xf>
    <xf numFmtId="165" fontId="4" fillId="4" borderId="17" xfId="0" applyNumberFormat="1" applyFont="1" applyFill="1" applyBorder="1" applyAlignment="1">
      <alignment horizontal="center"/>
    </xf>
    <xf numFmtId="0" fontId="4" fillId="4" borderId="29" xfId="0" applyNumberFormat="1" applyFont="1" applyFill="1" applyBorder="1" applyAlignment="1">
      <alignment horizontal="center"/>
    </xf>
    <xf numFmtId="0" fontId="4" fillId="4" borderId="36" xfId="0" applyNumberFormat="1" applyFont="1" applyFill="1" applyBorder="1" applyAlignment="1">
      <alignment horizontal="center"/>
    </xf>
    <xf numFmtId="165" fontId="4" fillId="4" borderId="29" xfId="0" applyNumberFormat="1" applyFont="1" applyFill="1" applyBorder="1" applyAlignment="1">
      <alignment horizontal="center"/>
    </xf>
    <xf numFmtId="165" fontId="4" fillId="4" borderId="37" xfId="0" applyNumberFormat="1" applyFont="1" applyFill="1" applyBorder="1" applyAlignment="1">
      <alignment horizontal="center"/>
    </xf>
    <xf numFmtId="165" fontId="4" fillId="4" borderId="38" xfId="0" applyNumberFormat="1" applyFont="1" applyFill="1" applyBorder="1" applyAlignment="1">
      <alignment horizontal="center"/>
    </xf>
    <xf numFmtId="165" fontId="4" fillId="4" borderId="39" xfId="0" applyNumberFormat="1" applyFont="1" applyFill="1" applyBorder="1" applyAlignment="1">
      <alignment horizontal="center"/>
    </xf>
    <xf numFmtId="164" fontId="4" fillId="4" borderId="37" xfId="0" applyFont="1" applyFill="1" applyBorder="1" applyAlignment="1">
      <alignment horizontal="center"/>
    </xf>
    <xf numFmtId="164" fontId="4" fillId="4" borderId="38" xfId="0" applyFont="1" applyFill="1" applyBorder="1" applyAlignment="1">
      <alignment horizontal="center"/>
    </xf>
    <xf numFmtId="164" fontId="4" fillId="4" borderId="39" xfId="0" applyFont="1" applyFill="1" applyBorder="1" applyAlignment="1">
      <alignment horizontal="center"/>
    </xf>
    <xf numFmtId="164" fontId="1" fillId="5" borderId="12" xfId="0" applyFont="1" applyFill="1" applyBorder="1" applyAlignment="1">
      <alignment horizontal="left" vertical="center"/>
    </xf>
    <xf numFmtId="164" fontId="1" fillId="5" borderId="4" xfId="0" applyFont="1" applyFill="1" applyBorder="1" applyAlignment="1">
      <alignment horizontal="left" vertical="center"/>
    </xf>
    <xf numFmtId="164" fontId="4" fillId="5" borderId="0" xfId="0" applyFont="1" applyFill="1" applyAlignment="1">
      <alignment horizontal="center" vertical="center"/>
    </xf>
    <xf numFmtId="164" fontId="1" fillId="5" borderId="13" xfId="0" applyFont="1" applyFill="1" applyBorder="1" applyAlignment="1">
      <alignment horizontal="left" vertical="center"/>
    </xf>
    <xf numFmtId="164" fontId="1" fillId="5" borderId="14" xfId="0" applyFont="1" applyFill="1" applyBorder="1" applyAlignment="1">
      <alignment horizontal="center" vertical="center"/>
    </xf>
    <xf numFmtId="164" fontId="1" fillId="5" borderId="13" xfId="0" applyFont="1" applyFill="1" applyBorder="1" applyAlignment="1">
      <alignment vertical="center"/>
    </xf>
    <xf numFmtId="164" fontId="4" fillId="5" borderId="15" xfId="0" applyFont="1" applyFill="1" applyBorder="1" applyAlignment="1">
      <alignment vertical="center"/>
    </xf>
    <xf numFmtId="164" fontId="4" fillId="5" borderId="16" xfId="0" applyFont="1" applyFill="1" applyBorder="1" applyAlignment="1">
      <alignment horizontal="center" vertical="center"/>
    </xf>
    <xf numFmtId="164" fontId="4" fillId="5" borderId="14" xfId="0" applyFont="1" applyFill="1" applyBorder="1" applyAlignment="1">
      <alignment horizontal="center" vertical="center"/>
    </xf>
    <xf numFmtId="164" fontId="4" fillId="5" borderId="17" xfId="0" applyFont="1" applyFill="1" applyBorder="1" applyAlignment="1">
      <alignment horizontal="center" vertical="center"/>
    </xf>
    <xf numFmtId="164" fontId="4" fillId="5" borderId="18" xfId="0" applyFont="1" applyFill="1" applyBorder="1" applyAlignment="1">
      <alignment horizontal="center" vertical="center"/>
    </xf>
    <xf numFmtId="164" fontId="1" fillId="5" borderId="11" xfId="0" applyFont="1" applyFill="1" applyBorder="1" applyAlignment="1">
      <alignment horizontal="center" vertical="center"/>
    </xf>
    <xf numFmtId="164" fontId="4" fillId="5" borderId="7" xfId="0" applyFont="1" applyFill="1" applyBorder="1" applyAlignment="1">
      <alignment horizontal="center" vertical="center"/>
    </xf>
    <xf numFmtId="164" fontId="9" fillId="4" borderId="0" xfId="0" applyFont="1" applyFill="1" applyAlignment="1">
      <alignment vertical="center"/>
    </xf>
    <xf numFmtId="14" fontId="3" fillId="4" borderId="0" xfId="0" applyNumberFormat="1" applyFont="1" applyFill="1" applyAlignment="1">
      <alignment vertical="center"/>
    </xf>
    <xf numFmtId="164" fontId="4" fillId="4" borderId="4" xfId="0" applyFont="1" applyFill="1" applyBorder="1" applyAlignment="1">
      <alignment horizontal="center" vertical="center"/>
    </xf>
    <xf numFmtId="164" fontId="10" fillId="5" borderId="11" xfId="0" applyFont="1" applyFill="1" applyBorder="1" applyAlignment="1">
      <alignment vertical="center"/>
    </xf>
    <xf numFmtId="164" fontId="1" fillId="5" borderId="12" xfId="0" applyFont="1" applyFill="1" applyBorder="1" applyAlignment="1">
      <alignment vertical="center"/>
    </xf>
    <xf numFmtId="164" fontId="1" fillId="5" borderId="4" xfId="0" applyFont="1" applyFill="1" applyBorder="1" applyAlignment="1">
      <alignment vertical="center"/>
    </xf>
    <xf numFmtId="164" fontId="8" fillId="0" borderId="11" xfId="0" applyFont="1" applyBorder="1" applyAlignment="1">
      <alignment vertical="center"/>
    </xf>
    <xf numFmtId="164" fontId="8" fillId="0" borderId="12" xfId="0" applyFont="1" applyBorder="1" applyAlignment="1">
      <alignment vertical="center"/>
    </xf>
    <xf numFmtId="164" fontId="8" fillId="0" borderId="4" xfId="0" applyFont="1" applyBorder="1" applyAlignment="1">
      <alignment vertical="center"/>
    </xf>
    <xf numFmtId="164" fontId="8" fillId="0" borderId="27" xfId="0" applyFont="1" applyBorder="1" applyAlignment="1">
      <alignment horizontal="center" vertical="center"/>
    </xf>
    <xf numFmtId="166" fontId="4" fillId="0" borderId="51" xfId="0" applyNumberFormat="1" applyFont="1" applyBorder="1"/>
    <xf numFmtId="0" fontId="9" fillId="0" borderId="0" xfId="0" applyNumberFormat="1" applyFont="1" applyAlignment="1">
      <alignment vertical="center"/>
    </xf>
    <xf numFmtId="0" fontId="1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55" xfId="0" applyNumberFormat="1" applyFont="1" applyBorder="1" applyAlignment="1">
      <alignment horizontal="center" vertical="center"/>
    </xf>
    <xf numFmtId="0" fontId="1" fillId="0" borderId="55" xfId="0" applyNumberFormat="1" applyFont="1" applyBorder="1" applyAlignment="1">
      <alignment vertical="center"/>
    </xf>
    <xf numFmtId="0" fontId="1" fillId="0" borderId="57" xfId="0" applyNumberFormat="1" applyFont="1" applyBorder="1" applyAlignment="1">
      <alignment horizontal="center" vertical="center" wrapText="1"/>
    </xf>
    <xf numFmtId="164" fontId="4" fillId="0" borderId="55" xfId="0" applyFont="1" applyBorder="1" applyAlignment="1">
      <alignment horizontal="center" vertical="center"/>
    </xf>
    <xf numFmtId="164" fontId="1" fillId="4" borderId="5" xfId="0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/>
    </xf>
    <xf numFmtId="165" fontId="4" fillId="2" borderId="23" xfId="0" applyNumberFormat="1" applyFont="1" applyFill="1" applyBorder="1" applyAlignment="1">
      <alignment horizontal="center"/>
    </xf>
    <xf numFmtId="165" fontId="4" fillId="2" borderId="31" xfId="0" applyNumberFormat="1" applyFont="1" applyFill="1" applyBorder="1" applyAlignment="1">
      <alignment horizontal="center"/>
    </xf>
    <xf numFmtId="164" fontId="1" fillId="0" borderId="8" xfId="0" applyFont="1" applyBorder="1" applyAlignment="1">
      <alignment horizontal="left" vertical="center"/>
    </xf>
    <xf numFmtId="164" fontId="4" fillId="0" borderId="59" xfId="0" applyFont="1" applyBorder="1" applyAlignment="1">
      <alignment horizontal="center"/>
    </xf>
    <xf numFmtId="0" fontId="4" fillId="4" borderId="60" xfId="0" applyNumberFormat="1" applyFont="1" applyFill="1" applyBorder="1" applyAlignment="1">
      <alignment horizontal="center"/>
    </xf>
    <xf numFmtId="165" fontId="4" fillId="4" borderId="60" xfId="0" applyNumberFormat="1" applyFont="1" applyFill="1" applyBorder="1" applyAlignment="1">
      <alignment horizontal="center"/>
    </xf>
    <xf numFmtId="165" fontId="4" fillId="4" borderId="61" xfId="0" applyNumberFormat="1" applyFont="1" applyFill="1" applyBorder="1" applyAlignment="1">
      <alignment horizontal="center"/>
    </xf>
    <xf numFmtId="164" fontId="4" fillId="0" borderId="62" xfId="0" applyFont="1" applyBorder="1" applyAlignment="1">
      <alignment horizontal="center"/>
    </xf>
    <xf numFmtId="165" fontId="4" fillId="4" borderId="63" xfId="0" applyNumberFormat="1" applyFont="1" applyFill="1" applyBorder="1" applyAlignment="1">
      <alignment horizontal="center"/>
    </xf>
    <xf numFmtId="164" fontId="4" fillId="0" borderId="64" xfId="0" applyFont="1" applyBorder="1" applyAlignment="1">
      <alignment horizontal="center"/>
    </xf>
    <xf numFmtId="0" fontId="4" fillId="4" borderId="65" xfId="0" applyNumberFormat="1" applyFont="1" applyFill="1" applyBorder="1" applyAlignment="1">
      <alignment horizontal="center"/>
    </xf>
    <xf numFmtId="165" fontId="4" fillId="4" borderId="65" xfId="0" applyNumberFormat="1" applyFont="1" applyFill="1" applyBorder="1" applyAlignment="1">
      <alignment horizontal="center"/>
    </xf>
    <xf numFmtId="165" fontId="4" fillId="4" borderId="66" xfId="0" applyNumberFormat="1" applyFont="1" applyFill="1" applyBorder="1" applyAlignment="1">
      <alignment horizontal="center"/>
    </xf>
    <xf numFmtId="164" fontId="1" fillId="4" borderId="0" xfId="0" applyFont="1" applyFill="1"/>
    <xf numFmtId="164" fontId="1" fillId="0" borderId="0" xfId="0" applyFont="1" applyAlignment="1">
      <alignment vertical="top" wrapText="1"/>
    </xf>
    <xf numFmtId="164" fontId="1" fillId="0" borderId="0" xfId="0" applyFont="1" applyAlignment="1">
      <alignment horizontal="left" vertical="top" wrapText="1"/>
    </xf>
    <xf numFmtId="164" fontId="1" fillId="0" borderId="51" xfId="0" applyFont="1" applyBorder="1" applyAlignment="1">
      <alignment horizontal="left" vertical="top" wrapText="1"/>
    </xf>
    <xf numFmtId="164" fontId="11" fillId="0" borderId="0" xfId="0" applyFont="1"/>
    <xf numFmtId="164" fontId="4" fillId="4" borderId="0" xfId="0" applyFont="1" applyFill="1"/>
    <xf numFmtId="164" fontId="14" fillId="4" borderId="0" xfId="0" applyFont="1" applyFill="1"/>
    <xf numFmtId="164" fontId="15" fillId="4" borderId="0" xfId="0" applyFont="1" applyFill="1"/>
    <xf numFmtId="0" fontId="4" fillId="4" borderId="67" xfId="0" applyNumberFormat="1" applyFont="1" applyFill="1" applyBorder="1" applyAlignment="1">
      <alignment horizontal="center"/>
    </xf>
    <xf numFmtId="0" fontId="4" fillId="4" borderId="68" xfId="0" applyNumberFormat="1" applyFont="1" applyFill="1" applyBorder="1" applyAlignment="1">
      <alignment horizontal="center"/>
    </xf>
    <xf numFmtId="164" fontId="4" fillId="6" borderId="22" xfId="0" applyFont="1" applyFill="1" applyBorder="1" applyAlignment="1">
      <alignment horizontal="center"/>
    </xf>
    <xf numFmtId="0" fontId="4" fillId="6" borderId="17" xfId="0" applyNumberFormat="1" applyFont="1" applyFill="1" applyBorder="1" applyAlignment="1">
      <alignment horizontal="center"/>
    </xf>
    <xf numFmtId="165" fontId="4" fillId="6" borderId="17" xfId="0" applyNumberFormat="1" applyFont="1" applyFill="1" applyBorder="1" applyAlignment="1">
      <alignment horizontal="center"/>
    </xf>
    <xf numFmtId="0" fontId="4" fillId="6" borderId="34" xfId="0" applyNumberFormat="1" applyFont="1" applyFill="1" applyBorder="1" applyAlignment="1">
      <alignment horizontal="center"/>
    </xf>
    <xf numFmtId="164" fontId="4" fillId="0" borderId="69" xfId="0" applyFont="1" applyBorder="1" applyAlignment="1">
      <alignment horizontal="center"/>
    </xf>
    <xf numFmtId="165" fontId="4" fillId="4" borderId="70" xfId="0" applyNumberFormat="1" applyFont="1" applyFill="1" applyBorder="1" applyAlignment="1">
      <alignment horizontal="center"/>
    </xf>
    <xf numFmtId="164" fontId="1" fillId="0" borderId="71" xfId="0" applyFont="1" applyBorder="1" applyAlignment="1">
      <alignment horizontal="left" vertical="center"/>
    </xf>
    <xf numFmtId="164" fontId="1" fillId="0" borderId="72" xfId="0" applyFont="1" applyBorder="1" applyAlignment="1">
      <alignment horizontal="left" vertical="center"/>
    </xf>
    <xf numFmtId="164" fontId="1" fillId="0" borderId="73" xfId="0" applyFont="1" applyBorder="1" applyAlignment="1">
      <alignment horizontal="left" vertical="center"/>
    </xf>
    <xf numFmtId="164" fontId="6" fillId="0" borderId="0" xfId="0" applyFont="1" applyAlignment="1">
      <alignment vertical="center"/>
    </xf>
    <xf numFmtId="46" fontId="6" fillId="0" borderId="0" xfId="0" applyNumberFormat="1" applyFont="1" applyAlignment="1">
      <alignment horizontal="center" vertical="center"/>
    </xf>
    <xf numFmtId="164" fontId="4" fillId="0" borderId="74" xfId="0" applyFont="1" applyBorder="1" applyAlignment="1">
      <alignment horizontal="center"/>
    </xf>
    <xf numFmtId="0" fontId="4" fillId="4" borderId="16" xfId="0" applyNumberFormat="1" applyFont="1" applyFill="1" applyBorder="1" applyAlignment="1">
      <alignment horizontal="center"/>
    </xf>
    <xf numFmtId="0" fontId="4" fillId="4" borderId="75" xfId="0" applyNumberFormat="1" applyFont="1" applyFill="1" applyBorder="1" applyAlignment="1">
      <alignment horizontal="center"/>
    </xf>
    <xf numFmtId="165" fontId="4" fillId="4" borderId="76" xfId="0" applyNumberFormat="1" applyFont="1" applyFill="1" applyBorder="1" applyAlignment="1">
      <alignment horizontal="center"/>
    </xf>
    <xf numFmtId="164" fontId="1" fillId="0" borderId="72" xfId="0" applyFont="1" applyBorder="1" applyAlignment="1">
      <alignment horizontal="center" vertical="center"/>
    </xf>
    <xf numFmtId="164" fontId="1" fillId="0" borderId="73" xfId="0" applyFont="1" applyBorder="1" applyAlignment="1">
      <alignment horizontal="center" vertical="center"/>
    </xf>
    <xf numFmtId="164" fontId="4" fillId="0" borderId="77" xfId="0" applyFont="1" applyBorder="1" applyAlignment="1">
      <alignment horizontal="center"/>
    </xf>
    <xf numFmtId="0" fontId="4" fillId="4" borderId="13" xfId="0" applyNumberFormat="1" applyFont="1" applyFill="1" applyBorder="1" applyAlignment="1">
      <alignment horizontal="center"/>
    </xf>
    <xf numFmtId="165" fontId="4" fillId="4" borderId="16" xfId="0" applyNumberFormat="1" applyFont="1" applyFill="1" applyBorder="1" applyAlignment="1">
      <alignment horizontal="center"/>
    </xf>
    <xf numFmtId="164" fontId="4" fillId="0" borderId="78" xfId="0" applyFont="1" applyBorder="1" applyAlignment="1">
      <alignment vertical="center"/>
    </xf>
    <xf numFmtId="164" fontId="4" fillId="0" borderId="79" xfId="0" applyFont="1" applyBorder="1" applyAlignment="1">
      <alignment horizontal="center" vertical="center"/>
    </xf>
    <xf numFmtId="164" fontId="1" fillId="5" borderId="30" xfId="0" applyFont="1" applyFill="1" applyBorder="1" applyAlignment="1">
      <alignment horizontal="center" vertical="center"/>
    </xf>
    <xf numFmtId="164" fontId="1" fillId="5" borderId="9" xfId="0" applyFont="1" applyFill="1" applyBorder="1" applyAlignment="1">
      <alignment horizontal="left" vertical="center"/>
    </xf>
    <xf numFmtId="164" fontId="1" fillId="5" borderId="3" xfId="0" applyFont="1" applyFill="1" applyBorder="1" applyAlignment="1">
      <alignment horizontal="left" vertical="center"/>
    </xf>
    <xf numFmtId="164" fontId="4" fillId="5" borderId="40" xfId="0" applyFont="1" applyFill="1" applyBorder="1" applyAlignment="1">
      <alignment horizontal="center" vertical="center"/>
    </xf>
    <xf numFmtId="164" fontId="4" fillId="5" borderId="48" xfId="0" applyFont="1" applyFill="1" applyBorder="1" applyAlignment="1">
      <alignment horizontal="center" vertical="center"/>
    </xf>
    <xf numFmtId="164" fontId="1" fillId="5" borderId="67" xfId="0" applyFont="1" applyFill="1" applyBorder="1" applyAlignment="1">
      <alignment horizontal="left" vertical="center"/>
    </xf>
    <xf numFmtId="164" fontId="1" fillId="5" borderId="80" xfId="0" applyFont="1" applyFill="1" applyBorder="1" applyAlignment="1">
      <alignment horizontal="center" vertical="center"/>
    </xf>
    <xf numFmtId="164" fontId="1" fillId="5" borderId="67" xfId="0" applyFont="1" applyFill="1" applyBorder="1" applyAlignment="1">
      <alignment vertical="center"/>
    </xf>
    <xf numFmtId="164" fontId="4" fillId="5" borderId="81" xfId="0" applyFont="1" applyFill="1" applyBorder="1" applyAlignment="1">
      <alignment vertical="center"/>
    </xf>
    <xf numFmtId="164" fontId="4" fillId="5" borderId="52" xfId="0" applyFont="1" applyFill="1" applyBorder="1" applyAlignment="1">
      <alignment horizontal="center" vertical="center"/>
    </xf>
    <xf numFmtId="164" fontId="4" fillId="5" borderId="53" xfId="0" applyFont="1" applyFill="1" applyBorder="1" applyAlignment="1">
      <alignment horizontal="center" vertical="center"/>
    </xf>
    <xf numFmtId="164" fontId="4" fillId="5" borderId="82" xfId="0" applyFont="1" applyFill="1" applyBorder="1" applyAlignment="1">
      <alignment horizontal="center" vertical="center"/>
    </xf>
    <xf numFmtId="164" fontId="4" fillId="5" borderId="83" xfId="0" applyFont="1" applyFill="1" applyBorder="1" applyAlignment="1">
      <alignment horizontal="center" vertical="center"/>
    </xf>
    <xf numFmtId="164" fontId="4" fillId="5" borderId="65" xfId="0" applyFont="1" applyFill="1" applyBorder="1" applyAlignment="1">
      <alignment horizontal="center" vertical="center"/>
    </xf>
    <xf numFmtId="164" fontId="4" fillId="5" borderId="54" xfId="0" applyFont="1" applyFill="1" applyBorder="1" applyAlignment="1">
      <alignment horizontal="center" vertical="center"/>
    </xf>
    <xf numFmtId="164" fontId="4" fillId="0" borderId="84" xfId="0" applyFont="1" applyBorder="1" applyAlignment="1">
      <alignment horizontal="center"/>
    </xf>
    <xf numFmtId="165" fontId="4" fillId="4" borderId="85" xfId="0" applyNumberFormat="1" applyFont="1" applyFill="1" applyBorder="1" applyAlignment="1">
      <alignment horizontal="center"/>
    </xf>
    <xf numFmtId="164" fontId="4" fillId="4" borderId="32" xfId="0" applyFont="1" applyFill="1" applyBorder="1" applyAlignment="1">
      <alignment horizontal="center"/>
    </xf>
    <xf numFmtId="165" fontId="4" fillId="4" borderId="32" xfId="0" applyNumberFormat="1" applyFont="1" applyFill="1" applyBorder="1" applyAlignment="1">
      <alignment horizontal="center"/>
    </xf>
    <xf numFmtId="165" fontId="4" fillId="4" borderId="86" xfId="0" applyNumberFormat="1" applyFont="1" applyFill="1" applyBorder="1" applyAlignment="1">
      <alignment horizontal="center"/>
    </xf>
    <xf numFmtId="164" fontId="4" fillId="4" borderId="87" xfId="0" applyFont="1" applyFill="1" applyBorder="1" applyAlignment="1">
      <alignment horizontal="center"/>
    </xf>
    <xf numFmtId="165" fontId="4" fillId="4" borderId="87" xfId="0" applyNumberFormat="1" applyFont="1" applyFill="1" applyBorder="1" applyAlignment="1">
      <alignment horizontal="center"/>
    </xf>
    <xf numFmtId="164" fontId="4" fillId="4" borderId="89" xfId="0" applyFont="1" applyFill="1" applyBorder="1" applyAlignment="1">
      <alignment horizontal="center"/>
    </xf>
    <xf numFmtId="165" fontId="4" fillId="4" borderId="89" xfId="0" applyNumberFormat="1" applyFont="1" applyFill="1" applyBorder="1" applyAlignment="1">
      <alignment horizontal="center"/>
    </xf>
    <xf numFmtId="164" fontId="4" fillId="4" borderId="88" xfId="0" applyFont="1" applyFill="1" applyBorder="1" applyAlignment="1">
      <alignment horizontal="center"/>
    </xf>
    <xf numFmtId="165" fontId="4" fillId="4" borderId="88" xfId="0" applyNumberFormat="1" applyFont="1" applyFill="1" applyBorder="1" applyAlignment="1">
      <alignment horizontal="center"/>
    </xf>
    <xf numFmtId="164" fontId="4" fillId="4" borderId="86" xfId="0" applyFont="1" applyFill="1" applyBorder="1" applyAlignment="1">
      <alignment horizontal="center"/>
    </xf>
    <xf numFmtId="164" fontId="1" fillId="0" borderId="0" xfId="0" applyFont="1" applyAlignment="1">
      <alignment horizontal="center" vertical="center" wrapText="1"/>
    </xf>
    <xf numFmtId="164" fontId="4" fillId="0" borderId="0" xfId="0" applyFont="1" applyAlignment="1">
      <alignment horizontal="center" vertical="center" wrapText="1"/>
    </xf>
    <xf numFmtId="164" fontId="1" fillId="5" borderId="93" xfId="0" applyFont="1" applyFill="1" applyBorder="1" applyAlignment="1">
      <alignment horizontal="center" vertical="center"/>
    </xf>
    <xf numFmtId="164" fontId="1" fillId="5" borderId="94" xfId="0" applyFont="1" applyFill="1" applyBorder="1" applyAlignment="1">
      <alignment horizontal="left" vertical="center"/>
    </xf>
    <xf numFmtId="164" fontId="1" fillId="5" borderId="95" xfId="0" applyFont="1" applyFill="1" applyBorder="1" applyAlignment="1">
      <alignment horizontal="left" vertical="center"/>
    </xf>
    <xf numFmtId="164" fontId="4" fillId="5" borderId="50" xfId="0" applyFont="1" applyFill="1" applyBorder="1" applyAlignment="1">
      <alignment horizontal="center" vertical="center"/>
    </xf>
    <xf numFmtId="164" fontId="4" fillId="5" borderId="96" xfId="0" applyFont="1" applyFill="1" applyBorder="1" applyAlignment="1">
      <alignment vertical="center"/>
    </xf>
    <xf numFmtId="164" fontId="4" fillId="4" borderId="97" xfId="0" applyFont="1" applyFill="1" applyBorder="1" applyAlignment="1">
      <alignment horizontal="center"/>
    </xf>
    <xf numFmtId="165" fontId="4" fillId="4" borderId="97" xfId="0" applyNumberFormat="1" applyFont="1" applyFill="1" applyBorder="1" applyAlignment="1">
      <alignment horizontal="center"/>
    </xf>
    <xf numFmtId="164" fontId="4" fillId="0" borderId="0" xfId="0" applyFont="1" applyAlignment="1">
      <alignment wrapText="1"/>
    </xf>
    <xf numFmtId="164" fontId="4" fillId="0" borderId="51" xfId="0" applyFont="1" applyBorder="1" applyAlignment="1">
      <alignment wrapText="1"/>
    </xf>
    <xf numFmtId="164" fontId="4" fillId="0" borderId="0" xfId="0" applyFont="1"/>
    <xf numFmtId="164" fontId="4" fillId="0" borderId="51" xfId="0" applyFont="1" applyBorder="1"/>
    <xf numFmtId="164" fontId="16" fillId="0" borderId="0" xfId="0" applyFont="1" applyAlignment="1">
      <alignment wrapText="1"/>
    </xf>
    <xf numFmtId="164" fontId="1" fillId="0" borderId="0" xfId="0" applyFont="1" applyAlignment="1">
      <alignment horizontal="left" vertical="top" wrapText="1"/>
    </xf>
    <xf numFmtId="164" fontId="1" fillId="0" borderId="51" xfId="0" applyFont="1" applyBorder="1" applyAlignment="1">
      <alignment horizontal="left" vertical="top" wrapText="1"/>
    </xf>
    <xf numFmtId="164" fontId="4" fillId="0" borderId="0" xfId="0" applyFont="1" applyAlignment="1">
      <alignment vertical="top" wrapText="1"/>
    </xf>
    <xf numFmtId="164" fontId="4" fillId="0" borderId="51" xfId="0" applyFont="1" applyBorder="1" applyAlignment="1">
      <alignment vertical="top" wrapText="1"/>
    </xf>
    <xf numFmtId="164" fontId="1" fillId="2" borderId="30" xfId="0" applyFont="1" applyFill="1" applyBorder="1" applyAlignment="1">
      <alignment horizontal="center" vertical="center" wrapText="1"/>
    </xf>
    <xf numFmtId="164" fontId="1" fillId="2" borderId="7" xfId="0" applyFont="1" applyFill="1" applyBorder="1" applyAlignment="1">
      <alignment horizontal="center" vertical="center" wrapText="1"/>
    </xf>
    <xf numFmtId="164" fontId="1" fillId="2" borderId="41" xfId="0" applyFont="1" applyFill="1" applyBorder="1" applyAlignment="1">
      <alignment horizontal="center" vertical="center" wrapText="1"/>
    </xf>
    <xf numFmtId="164" fontId="1" fillId="5" borderId="5" xfId="0" applyFont="1" applyFill="1" applyBorder="1" applyAlignment="1">
      <alignment horizontal="center" vertical="center" wrapText="1"/>
    </xf>
    <xf numFmtId="164" fontId="1" fillId="5" borderId="6" xfId="0" applyFont="1" applyFill="1" applyBorder="1" applyAlignment="1">
      <alignment horizontal="center" vertical="center" wrapText="1"/>
    </xf>
    <xf numFmtId="164" fontId="1" fillId="5" borderId="32" xfId="0" applyFont="1" applyFill="1" applyBorder="1" applyAlignment="1">
      <alignment horizontal="center" vertical="center" wrapText="1"/>
    </xf>
    <xf numFmtId="164" fontId="1" fillId="2" borderId="42" xfId="0" applyFont="1" applyFill="1" applyBorder="1" applyAlignment="1">
      <alignment horizontal="center" vertical="center" wrapText="1"/>
    </xf>
    <xf numFmtId="164" fontId="1" fillId="2" borderId="43" xfId="0" applyFont="1" applyFill="1" applyBorder="1" applyAlignment="1">
      <alignment horizontal="center" vertical="center" wrapText="1"/>
    </xf>
    <xf numFmtId="164" fontId="1" fillId="2" borderId="44" xfId="0" applyFont="1" applyFill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164" fontId="1" fillId="5" borderId="3" xfId="0" applyFont="1" applyFill="1" applyBorder="1" applyAlignment="1">
      <alignment horizontal="center" vertical="center" wrapText="1"/>
    </xf>
    <xf numFmtId="164" fontId="1" fillId="5" borderId="1" xfId="0" applyFont="1" applyFill="1" applyBorder="1" applyAlignment="1">
      <alignment horizontal="center" vertical="center" wrapText="1"/>
    </xf>
    <xf numFmtId="164" fontId="1" fillId="5" borderId="18" xfId="0" applyFont="1" applyFill="1" applyBorder="1" applyAlignment="1">
      <alignment horizontal="center" vertical="center" wrapText="1"/>
    </xf>
    <xf numFmtId="164" fontId="1" fillId="2" borderId="40" xfId="0" applyFont="1" applyFill="1" applyBorder="1" applyAlignment="1">
      <alignment horizontal="center" vertical="center" wrapText="1"/>
    </xf>
    <xf numFmtId="164" fontId="1" fillId="2" borderId="50" xfId="0" applyFont="1" applyFill="1" applyBorder="1" applyAlignment="1">
      <alignment horizontal="center" vertical="center" wrapText="1"/>
    </xf>
    <xf numFmtId="164" fontId="1" fillId="2" borderId="52" xfId="0" applyFont="1" applyFill="1" applyBorder="1" applyAlignment="1">
      <alignment horizontal="center" vertical="center" wrapText="1"/>
    </xf>
    <xf numFmtId="164" fontId="1" fillId="2" borderId="90" xfId="0" applyFont="1" applyFill="1" applyBorder="1" applyAlignment="1">
      <alignment horizontal="center" vertical="center" wrapText="1"/>
    </xf>
    <xf numFmtId="164" fontId="1" fillId="2" borderId="91" xfId="0" applyFont="1" applyFill="1" applyBorder="1" applyAlignment="1">
      <alignment horizontal="center" vertical="center" wrapText="1"/>
    </xf>
    <xf numFmtId="164" fontId="1" fillId="2" borderId="9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6D19C1B3-445A-4870-BEBD-C463B89E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7282FF5B-9B89-4943-9423-E72FB926B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BC91DEF2-25E5-4555-88A0-DDBE9406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85725</xdr:colOff>
      <xdr:row>0</xdr:row>
      <xdr:rowOff>0</xdr:rowOff>
    </xdr:to>
    <xdr:pic>
      <xdr:nvPicPr>
        <xdr:cNvPr id="2" name="Picture 1" descr="LOGO -  Moulins Communauté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showGridLines="0" zoomScaleNormal="100" workbookViewId="0">
      <selection activeCell="D23" sqref="D2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43193</v>
      </c>
      <c r="V2" s="12" t="s">
        <v>27</v>
      </c>
      <c r="W2" s="139">
        <v>43218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4</v>
      </c>
      <c r="C8" s="111">
        <v>4</v>
      </c>
      <c r="D8" s="112">
        <v>0.33333333333333331</v>
      </c>
      <c r="E8" s="112">
        <v>0.5</v>
      </c>
      <c r="F8" s="112">
        <v>0.5625</v>
      </c>
      <c r="G8" s="112">
        <v>0.70833333333333337</v>
      </c>
      <c r="H8" s="78">
        <f>(E8-D8)+(G8-F8)</f>
        <v>0.31250000000000006</v>
      </c>
      <c r="I8" s="39"/>
      <c r="J8" s="29"/>
      <c r="K8" s="29"/>
      <c r="L8" s="29"/>
      <c r="M8" s="29"/>
      <c r="N8" s="119">
        <v>0</v>
      </c>
      <c r="O8" s="119"/>
      <c r="P8" s="78">
        <f>H8+N8</f>
        <v>0.31250000000000006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v>5</v>
      </c>
      <c r="C9" s="114">
        <v>4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>
        <v>0.3125</v>
      </c>
      <c r="O9" s="120" t="s">
        <v>23</v>
      </c>
      <c r="P9" s="79">
        <f t="shared" ref="P9:P12" si="0">H9+N9</f>
        <v>0.3125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6</v>
      </c>
      <c r="C10" s="114">
        <v>4</v>
      </c>
      <c r="D10" s="115">
        <v>0.33333333333333331</v>
      </c>
      <c r="E10" s="115">
        <v>0.5</v>
      </c>
      <c r="F10" s="115">
        <v>0.5625</v>
      </c>
      <c r="G10" s="115">
        <v>0.70833333333333337</v>
      </c>
      <c r="H10" s="79">
        <f>(E10-D10)+(G10-F10)</f>
        <v>0.31250000000000006</v>
      </c>
      <c r="I10" s="39"/>
      <c r="J10" s="32"/>
      <c r="K10" s="32"/>
      <c r="L10" s="32"/>
      <c r="M10" s="32"/>
      <c r="N10" s="120">
        <v>0</v>
      </c>
      <c r="O10" s="120"/>
      <c r="P10" s="79">
        <f t="shared" si="0"/>
        <v>0.31250000000000006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v>7</v>
      </c>
      <c r="C11" s="114">
        <v>4</v>
      </c>
      <c r="D11" s="115">
        <v>0.33333333333333331</v>
      </c>
      <c r="E11" s="115">
        <v>0.5</v>
      </c>
      <c r="F11" s="115"/>
      <c r="G11" s="115"/>
      <c r="H11" s="79">
        <f>(E11-D11)+(G11-F11)</f>
        <v>0.16666666666666669</v>
      </c>
      <c r="I11" s="39"/>
      <c r="J11" s="32"/>
      <c r="K11" s="32"/>
      <c r="L11" s="32"/>
      <c r="M11" s="32"/>
      <c r="N11" s="120">
        <v>0.15625</v>
      </c>
      <c r="O11" s="120" t="s">
        <v>35</v>
      </c>
      <c r="P11" s="79">
        <f t="shared" si="0"/>
        <v>0.32291666666666669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v>8</v>
      </c>
      <c r="C12" s="117">
        <v>4</v>
      </c>
      <c r="D12" s="118">
        <v>0.34375</v>
      </c>
      <c r="E12" s="118">
        <v>0.5</v>
      </c>
      <c r="F12" s="118">
        <v>0.5625</v>
      </c>
      <c r="G12" s="118">
        <v>0.70833333333333337</v>
      </c>
      <c r="H12" s="80">
        <f>(E12-D12)+(G12-F12)</f>
        <v>0.30208333333333337</v>
      </c>
      <c r="I12" s="27"/>
      <c r="J12" s="41"/>
      <c r="K12" s="41"/>
      <c r="L12" s="41"/>
      <c r="M12" s="41"/>
      <c r="N12" s="121">
        <v>0</v>
      </c>
      <c r="O12" s="121"/>
      <c r="P12" s="80">
        <f t="shared" si="0"/>
        <v>0.30208333333333337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1.09375</v>
      </c>
      <c r="I13" s="67"/>
      <c r="J13" s="42"/>
      <c r="K13" s="42"/>
      <c r="L13" s="42"/>
      <c r="M13" s="4"/>
      <c r="N13" s="68">
        <f>SUM(N8:N12)</f>
        <v>0.46875</v>
      </c>
      <c r="O13" s="68"/>
      <c r="P13" s="68">
        <f>SUM(P8:P12)</f>
        <v>1.5625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11</v>
      </c>
      <c r="C14" s="165">
        <v>4</v>
      </c>
      <c r="D14" s="166">
        <v>0.33333333333333331</v>
      </c>
      <c r="E14" s="166">
        <v>0.5</v>
      </c>
      <c r="F14" s="166">
        <v>0.5625</v>
      </c>
      <c r="G14" s="167">
        <v>0.70833333333333337</v>
      </c>
      <c r="H14" s="160">
        <f>(E14-D14)+(G14-F14)</f>
        <v>0.31250000000000006</v>
      </c>
      <c r="I14" s="39"/>
      <c r="J14" s="29"/>
      <c r="K14" s="29"/>
      <c r="L14" s="29"/>
      <c r="M14" s="29"/>
      <c r="N14" s="119">
        <v>0</v>
      </c>
      <c r="O14" s="119"/>
      <c r="P14" s="78">
        <f>H14+N14</f>
        <v>0.31250000000000006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v>12</v>
      </c>
      <c r="C15" s="113">
        <v>4</v>
      </c>
      <c r="D15" s="115">
        <v>0.33333333333333331</v>
      </c>
      <c r="E15" s="115">
        <v>0.5</v>
      </c>
      <c r="F15" s="115">
        <v>0.5625</v>
      </c>
      <c r="G15" s="169">
        <v>0.70833333333333337</v>
      </c>
      <c r="H15" s="161">
        <f>(E15-D15)+(G15-F15)</f>
        <v>0.31250000000000006</v>
      </c>
      <c r="I15" s="27"/>
      <c r="J15" s="32"/>
      <c r="K15" s="32"/>
      <c r="L15" s="32"/>
      <c r="M15" s="32"/>
      <c r="N15" s="120">
        <v>0</v>
      </c>
      <c r="O15" s="120"/>
      <c r="P15" s="79">
        <f t="shared" ref="P15:P18" si="1">H15+N15</f>
        <v>0.31250000000000006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v>13</v>
      </c>
      <c r="C16" s="113">
        <v>4</v>
      </c>
      <c r="D16" s="115">
        <v>0.33333333333333331</v>
      </c>
      <c r="E16" s="115">
        <v>0.5</v>
      </c>
      <c r="F16" s="115">
        <v>0.5625</v>
      </c>
      <c r="G16" s="169">
        <v>0.70833333333333337</v>
      </c>
      <c r="H16" s="161">
        <f>(E16-D16)+(G16-F16)</f>
        <v>0.31250000000000006</v>
      </c>
      <c r="I16" s="39"/>
      <c r="J16" s="32"/>
      <c r="K16" s="32"/>
      <c r="L16" s="32"/>
      <c r="M16" s="32"/>
      <c r="N16" s="120">
        <v>0</v>
      </c>
      <c r="O16" s="120"/>
      <c r="P16" s="79">
        <f t="shared" si="1"/>
        <v>0.31250000000000006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v>14</v>
      </c>
      <c r="C17" s="113">
        <v>4</v>
      </c>
      <c r="D17" s="115">
        <v>0.33333333333333331</v>
      </c>
      <c r="E17" s="115">
        <v>0.5</v>
      </c>
      <c r="F17" s="115">
        <v>0.5625</v>
      </c>
      <c r="G17" s="169">
        <v>0.70833333333333337</v>
      </c>
      <c r="H17" s="161">
        <f>(E17-D17)+(G17-F17)</f>
        <v>0.31250000000000006</v>
      </c>
      <c r="I17" s="39"/>
      <c r="J17" s="32"/>
      <c r="K17" s="32"/>
      <c r="L17" s="32"/>
      <c r="M17" s="32"/>
      <c r="N17" s="120">
        <v>0</v>
      </c>
      <c r="O17" s="120"/>
      <c r="P17" s="79">
        <f t="shared" si="1"/>
        <v>0.31250000000000006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71">
        <v>15</v>
      </c>
      <c r="C18" s="171">
        <v>4</v>
      </c>
      <c r="D18" s="172">
        <v>0.33333333333333331</v>
      </c>
      <c r="E18" s="172">
        <v>0.5</v>
      </c>
      <c r="F18" s="172">
        <v>0.5625</v>
      </c>
      <c r="G18" s="173">
        <v>0.70833333333333337</v>
      </c>
      <c r="H18" s="162">
        <f>(E18-D18)+(G18-F18)</f>
        <v>0.31250000000000006</v>
      </c>
      <c r="I18" s="39"/>
      <c r="J18" s="34"/>
      <c r="K18" s="34"/>
      <c r="L18" s="34"/>
      <c r="M18" s="35"/>
      <c r="N18" s="121">
        <v>0</v>
      </c>
      <c r="O18" s="121"/>
      <c r="P18" s="80">
        <f t="shared" si="1"/>
        <v>0.31250000000000006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1.5625000000000002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1.5625000000000002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13">
        <v>18</v>
      </c>
      <c r="C20" s="113">
        <v>4</v>
      </c>
      <c r="D20" s="115">
        <v>0.33333333333333331</v>
      </c>
      <c r="E20" s="115">
        <v>0.5</v>
      </c>
      <c r="F20" s="115">
        <v>0.5625</v>
      </c>
      <c r="G20" s="115">
        <v>0.70833333333333337</v>
      </c>
      <c r="H20" s="78">
        <f>(E20-D20)+(G20-F20)</f>
        <v>0.31250000000000006</v>
      </c>
      <c r="I20" s="69"/>
      <c r="J20" s="29"/>
      <c r="K20" s="29"/>
      <c r="L20" s="29"/>
      <c r="M20" s="30"/>
      <c r="N20" s="122">
        <f>(K20-J20)+(M20-L20)</f>
        <v>0</v>
      </c>
      <c r="O20" s="119"/>
      <c r="P20" s="78">
        <f>H20+N20</f>
        <v>0.31250000000000006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19</v>
      </c>
      <c r="C21" s="113">
        <v>4</v>
      </c>
      <c r="D21" s="115">
        <v>0.33333333333333331</v>
      </c>
      <c r="E21" s="115">
        <v>0.5</v>
      </c>
      <c r="F21" s="115">
        <v>0.5625</v>
      </c>
      <c r="G21" s="115">
        <v>0.70833333333333337</v>
      </c>
      <c r="H21" s="79">
        <f>(E21-D21)+(G21-F21)</f>
        <v>0.31250000000000006</v>
      </c>
      <c r="I21" s="70"/>
      <c r="J21" s="32"/>
      <c r="K21" s="32"/>
      <c r="L21" s="32"/>
      <c r="M21" s="33"/>
      <c r="N21" s="123">
        <f>(K21-J21)+(M21-L21)</f>
        <v>0</v>
      </c>
      <c r="O21" s="120"/>
      <c r="P21" s="79">
        <f t="shared" ref="P21:P24" si="2">H21+N21</f>
        <v>0.31250000000000006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v>20</v>
      </c>
      <c r="C22" s="113">
        <v>4</v>
      </c>
      <c r="D22" s="115">
        <v>0.33333333333333331</v>
      </c>
      <c r="E22" s="115">
        <v>0.5</v>
      </c>
      <c r="F22" s="115">
        <v>0.5625</v>
      </c>
      <c r="G22" s="115">
        <v>0.70833333333333337</v>
      </c>
      <c r="H22" s="79">
        <f>(E22-D22)+(G22-F22)</f>
        <v>0.31250000000000006</v>
      </c>
      <c r="I22" s="39"/>
      <c r="J22" s="32"/>
      <c r="K22" s="32"/>
      <c r="L22" s="32"/>
      <c r="M22" s="33"/>
      <c r="N22" s="123">
        <f>(K22-J22)+(M22-L22)</f>
        <v>0</v>
      </c>
      <c r="O22" s="120"/>
      <c r="P22" s="79">
        <f t="shared" si="2"/>
        <v>0.31250000000000006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v>21</v>
      </c>
      <c r="C23" s="113">
        <v>4</v>
      </c>
      <c r="D23" s="115">
        <v>0.33333333333333331</v>
      </c>
      <c r="E23" s="115">
        <v>0.5</v>
      </c>
      <c r="F23" s="115">
        <v>0.5625</v>
      </c>
      <c r="G23" s="115">
        <v>0.66666666666666663</v>
      </c>
      <c r="H23" s="79">
        <f>(E23-D23)+(G23-F23)</f>
        <v>0.27083333333333331</v>
      </c>
      <c r="I23" s="39"/>
      <c r="J23" s="32"/>
      <c r="K23" s="32"/>
      <c r="L23" s="32"/>
      <c r="M23" s="33"/>
      <c r="N23" s="123">
        <v>4.1666666666666664E-2</v>
      </c>
      <c r="O23" s="120" t="s">
        <v>39</v>
      </c>
      <c r="P23" s="79">
        <f t="shared" si="2"/>
        <v>0.3125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v>22</v>
      </c>
      <c r="C24" s="116">
        <v>4</v>
      </c>
      <c r="D24" s="115">
        <v>0.33333333333333331</v>
      </c>
      <c r="E24" s="115">
        <v>0.5</v>
      </c>
      <c r="F24" s="115">
        <v>0.5625</v>
      </c>
      <c r="G24" s="115">
        <v>0.70833333333333337</v>
      </c>
      <c r="H24" s="79">
        <f>(E24-D24)+(G24-F24)</f>
        <v>0.31250000000000006</v>
      </c>
      <c r="I24" s="39"/>
      <c r="J24" s="34"/>
      <c r="K24" s="34"/>
      <c r="L24" s="34"/>
      <c r="M24" s="35"/>
      <c r="N24" s="123">
        <f>(K24-J24)+(M24-L24)</f>
        <v>0</v>
      </c>
      <c r="O24" s="121"/>
      <c r="P24" s="80">
        <f t="shared" si="2"/>
        <v>0.31250000000000006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1.5208333333333335</v>
      </c>
      <c r="I25" s="6"/>
      <c r="J25" s="42"/>
      <c r="K25" s="42"/>
      <c r="L25" s="42"/>
      <c r="M25" s="4"/>
      <c r="N25" s="1">
        <f>SUM(N20:N24)</f>
        <v>4.1666666666666664E-2</v>
      </c>
      <c r="O25" s="1"/>
      <c r="P25" s="1">
        <f>SUM(P20:P24)</f>
        <v>1.5625000000000002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13">
        <v>25</v>
      </c>
      <c r="C26" s="113">
        <v>4</v>
      </c>
      <c r="D26" s="115">
        <v>0.33333333333333331</v>
      </c>
      <c r="E26" s="115">
        <v>0.5</v>
      </c>
      <c r="F26" s="115">
        <v>0.5625</v>
      </c>
      <c r="G26" s="115">
        <v>0.70833333333333337</v>
      </c>
      <c r="H26" s="78">
        <f>(E26-D26)+(G26-F26)</f>
        <v>0.31250000000000006</v>
      </c>
      <c r="I26" s="39"/>
      <c r="J26" s="32"/>
      <c r="K26" s="32"/>
      <c r="L26" s="32"/>
      <c r="M26" s="30"/>
      <c r="N26" s="122">
        <f>(K26-J26)+(M26-L26)</f>
        <v>0</v>
      </c>
      <c r="O26" s="119"/>
      <c r="P26" s="78">
        <f>H26+N26</f>
        <v>0.31250000000000006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v>26</v>
      </c>
      <c r="C27" s="113">
        <v>4</v>
      </c>
      <c r="D27" s="115">
        <v>0.33333333333333331</v>
      </c>
      <c r="E27" s="115">
        <v>0.5</v>
      </c>
      <c r="F27" s="115">
        <v>0.5625</v>
      </c>
      <c r="G27" s="115">
        <v>0.70833333333333337</v>
      </c>
      <c r="H27" s="79">
        <f>(E27-D27)+(G27-F27)</f>
        <v>0.31250000000000006</v>
      </c>
      <c r="I27" s="39"/>
      <c r="J27" s="32"/>
      <c r="K27" s="32"/>
      <c r="L27" s="32"/>
      <c r="M27" s="33"/>
      <c r="N27" s="123">
        <f>(K27-J27)+(M27-L27)</f>
        <v>0</v>
      </c>
      <c r="O27" s="120"/>
      <c r="P27" s="79">
        <f t="shared" ref="P27:P30" si="3">H27+N27</f>
        <v>0.31250000000000006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v>27</v>
      </c>
      <c r="C28" s="113">
        <v>4</v>
      </c>
      <c r="D28" s="115">
        <v>0.33333333333333331</v>
      </c>
      <c r="E28" s="115">
        <v>0.5</v>
      </c>
      <c r="F28" s="115">
        <v>0.5625</v>
      </c>
      <c r="G28" s="115">
        <v>0.70833333333333337</v>
      </c>
      <c r="H28" s="79">
        <f>(E28-D28)+(G28-F28)</f>
        <v>0.31250000000000006</v>
      </c>
      <c r="I28" s="39"/>
      <c r="J28" s="32"/>
      <c r="K28" s="32"/>
      <c r="L28" s="32"/>
      <c r="M28" s="33"/>
      <c r="N28" s="123">
        <f>(K28-J28)+(M28-L28)</f>
        <v>0</v>
      </c>
      <c r="O28" s="120"/>
      <c r="P28" s="79">
        <f t="shared" si="3"/>
        <v>0.31250000000000006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v>28</v>
      </c>
      <c r="C29" s="113">
        <v>4</v>
      </c>
      <c r="D29" s="115">
        <v>0.33333333333333331</v>
      </c>
      <c r="E29" s="115">
        <v>0.5</v>
      </c>
      <c r="F29" s="115">
        <v>0.5625</v>
      </c>
      <c r="G29" s="115">
        <v>0.70833333333333337</v>
      </c>
      <c r="H29" s="79">
        <f>(E29-D29)+(G29-F29)</f>
        <v>0.31250000000000006</v>
      </c>
      <c r="I29" s="39"/>
      <c r="J29" s="32"/>
      <c r="K29" s="32"/>
      <c r="L29" s="32"/>
      <c r="M29" s="33"/>
      <c r="N29" s="123">
        <f>(K29-J29)+(M29-L29)</f>
        <v>0</v>
      </c>
      <c r="O29" s="120"/>
      <c r="P29" s="79">
        <f t="shared" si="3"/>
        <v>0.31250000000000006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6">
        <v>29</v>
      </c>
      <c r="C30" s="116">
        <v>4</v>
      </c>
      <c r="D30" s="115">
        <v>0.33333333333333331</v>
      </c>
      <c r="E30" s="115">
        <v>0.5</v>
      </c>
      <c r="F30" s="115">
        <v>0.5625</v>
      </c>
      <c r="G30" s="115">
        <v>0.70833333333333337</v>
      </c>
      <c r="H30" s="80">
        <f>(E30-D30)+(G30-F30)</f>
        <v>0.31250000000000006</v>
      </c>
      <c r="I30" s="39"/>
      <c r="J30" s="41"/>
      <c r="K30" s="41"/>
      <c r="L30" s="41"/>
      <c r="M30" s="35"/>
      <c r="N30" s="124">
        <f>(K30-J30)+(M30-L30)</f>
        <v>0</v>
      </c>
      <c r="O30" s="121"/>
      <c r="P30" s="80">
        <f t="shared" si="3"/>
        <v>0.31250000000000006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1.5625000000000002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1.5625000000000002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5.7395833333333339</v>
      </c>
      <c r="I32" s="48"/>
      <c r="J32" s="82" t="s">
        <v>10</v>
      </c>
      <c r="K32" s="83"/>
      <c r="L32" s="83"/>
      <c r="M32" s="83"/>
      <c r="N32" s="89">
        <f>(N13+N19+N25+N31)</f>
        <v>0.51041666666666663</v>
      </c>
      <c r="O32" s="90"/>
      <c r="P32" s="91">
        <f>(P13+P19+P25+P31)</f>
        <v>6.25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6.25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0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0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27.75" customHeight="1" thickBo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44" t="s">
        <v>15</v>
      </c>
      <c r="U37" s="145"/>
      <c r="V37" s="145"/>
      <c r="W37" s="145"/>
      <c r="X37" s="146"/>
      <c r="Y37" s="147">
        <f>Y35+Y36</f>
        <v>0</v>
      </c>
      <c r="AA37" s="154"/>
      <c r="AB37" s="154"/>
      <c r="AC37" s="154"/>
      <c r="AD37" s="154"/>
      <c r="AE37" s="154"/>
      <c r="AF37" s="154"/>
      <c r="AG37" s="154"/>
      <c r="AH37" s="154"/>
    </row>
    <row r="38" spans="1:34">
      <c r="B38" s="180" t="s">
        <v>47</v>
      </c>
      <c r="C38" s="180"/>
      <c r="D38" s="180"/>
      <c r="E38" s="180"/>
      <c r="F38" s="174"/>
    </row>
    <row r="39" spans="1:34">
      <c r="B39" s="181" t="s">
        <v>48</v>
      </c>
      <c r="C39" s="181"/>
      <c r="D39" s="181"/>
      <c r="E39" s="181"/>
      <c r="F39" s="179"/>
      <c r="Y39" s="26"/>
    </row>
    <row r="40" spans="1:34">
      <c r="T40" s="8"/>
    </row>
  </sheetData>
  <sheetProtection algorithmName="SHA-512" hashValue="gn9pieLLHrf4Cw8/3fq8ePdpzJaax3c+Uq5HBEgZEL/5JDuMAppl9G8BZBg73t5w716H2ckm5RgHUwUEG5Fj4w==" saltValue="Jox3TuW0JfF7gmroojmpJA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B8:G30" name="Plage1"/>
  </protectedRanges>
  <customSheetViews>
    <customSheetView guid="{00A44368-1A15-41E7-8137-FDD02D648345}" showGridLines="0" hiddenRows="1" hiddenColumns="1" topLeftCell="A4">
      <selection activeCell="H44" sqref="H44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N4:N6"/>
    <mergeCell ref="H4:H6"/>
    <mergeCell ref="O4:O6"/>
    <mergeCell ref="P4:P6"/>
    <mergeCell ref="AD8:AH8"/>
    <mergeCell ref="AC8:AC9"/>
    <mergeCell ref="AC6:AH6"/>
    <mergeCell ref="AA6:AA9"/>
    <mergeCell ref="AB6:AB9"/>
    <mergeCell ref="S17:Y18"/>
    <mergeCell ref="S6:Y6"/>
    <mergeCell ref="T10:Y11"/>
    <mergeCell ref="S25:Y26"/>
    <mergeCell ref="S27:Y29"/>
    <mergeCell ref="S14:Y15"/>
    <mergeCell ref="S8:Y9"/>
    <mergeCell ref="T12:Y13"/>
    <mergeCell ref="S16:Y16"/>
  </mergeCells>
  <dataValidations count="1">
    <dataValidation type="time" allowBlank="1" showInputMessage="1" showErrorMessage="1" sqref="D8:G12 D14:G18 D20:G24 D26:G30" xr:uid="{00000000-0002-0000-00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41"/>
  <sheetViews>
    <sheetView showGridLines="0" zoomScaleNormal="100" workbookViewId="0">
      <selection activeCell="U3" sqref="U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44425</v>
      </c>
      <c r="V2" s="12" t="s">
        <v>27</v>
      </c>
      <c r="W2" s="139">
        <v>44450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18</v>
      </c>
      <c r="C8" s="111">
        <v>8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19</v>
      </c>
      <c r="C9" s="114">
        <v>8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20</v>
      </c>
      <c r="C10" s="114">
        <v>8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21</v>
      </c>
      <c r="C11" s="114">
        <v>8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22</v>
      </c>
      <c r="C12" s="117">
        <v>8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25</v>
      </c>
      <c r="C14" s="182">
        <v>8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26</v>
      </c>
      <c r="C15" s="114">
        <v>8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27</v>
      </c>
      <c r="C16" s="114">
        <v>8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28</v>
      </c>
      <c r="C17" s="114">
        <v>8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29</v>
      </c>
      <c r="C18" s="183">
        <v>8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v>1</v>
      </c>
      <c r="C20" s="111">
        <v>9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2</v>
      </c>
      <c r="C21" s="114">
        <v>9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3</v>
      </c>
      <c r="C22" s="114">
        <v>9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4</v>
      </c>
      <c r="C23" s="114">
        <v>9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5</v>
      </c>
      <c r="C24" s="117">
        <v>9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8</v>
      </c>
      <c r="C26" s="111">
        <v>9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9</v>
      </c>
      <c r="C27" s="114">
        <v>9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10</v>
      </c>
      <c r="C28" s="114">
        <v>9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>B28+1</f>
        <v>11</v>
      </c>
      <c r="C29" s="114">
        <v>9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7"/>
        <v>12</v>
      </c>
      <c r="C30" s="117">
        <v>9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0+QDfRPJRXV3gEATHKrMqV1GMTg5nOCLR7o0zEgtqSgMQeuWA2uwyfNTH+CBx9IrSoSuJL7Q8A4OCW4F2ONEeg==" saltValue="iz96Kdl9bxEsybHg5klA8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C8:G30" name="Plage1"/>
    <protectedRange sqref="B8:B30" name="Plage1_1"/>
  </protectedRanges>
  <customSheetViews>
    <customSheetView guid="{00A44368-1A15-41E7-8137-FDD02D648345}" showGridLines="0" hiddenRows="1" hiddenColumns="1">
      <selection activeCell="C8" sqref="C8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9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41"/>
  <sheetViews>
    <sheetView showGridLines="0" zoomScaleNormal="100" workbookViewId="0">
      <selection activeCell="W3" sqref="W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44453</v>
      </c>
      <c r="V2" s="12" t="s">
        <v>27</v>
      </c>
      <c r="W2" s="139">
        <v>44478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15</v>
      </c>
      <c r="C8" s="111">
        <v>9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16</v>
      </c>
      <c r="C9" s="114">
        <v>9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17</v>
      </c>
      <c r="C10" s="114">
        <v>9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18</v>
      </c>
      <c r="C11" s="114">
        <v>9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19</v>
      </c>
      <c r="C12" s="117">
        <v>9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22</v>
      </c>
      <c r="C14" s="182">
        <v>9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23</v>
      </c>
      <c r="C15" s="114">
        <v>9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24</v>
      </c>
      <c r="C16" s="114">
        <v>9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25</v>
      </c>
      <c r="C17" s="114">
        <v>9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26</v>
      </c>
      <c r="C18" s="183">
        <v>9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v>29</v>
      </c>
      <c r="C20" s="111">
        <v>9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30</v>
      </c>
      <c r="C21" s="114">
        <v>9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v>1</v>
      </c>
      <c r="C22" s="114">
        <v>10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ref="B23:B24" si="5">B22+1</f>
        <v>2</v>
      </c>
      <c r="C23" s="114">
        <v>10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3</v>
      </c>
      <c r="C24" s="117">
        <v>10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6</v>
      </c>
      <c r="C26" s="111">
        <v>10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7</v>
      </c>
      <c r="C27" s="114">
        <v>10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8</v>
      </c>
      <c r="C28" s="114">
        <v>10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>B28+1</f>
        <v>9</v>
      </c>
      <c r="C29" s="114">
        <v>10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7"/>
        <v>10</v>
      </c>
      <c r="C30" s="117">
        <v>10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U7quFnMLLCz3R3L+Gp7PFeJvYfNEjc9JQimzgYH8TFZ4Ng86vaDoQXKSt2MPkrpsSSiuAkY3YNRlpmhe+GTgEA==" saltValue="yz3nXTPbzRImhmKmltY4g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C8:G30" name="Plage1"/>
    <protectedRange sqref="B8:B30" name="Plage1_1"/>
  </protectedRanges>
  <customSheetViews>
    <customSheetView guid="{00A44368-1A15-41E7-8137-FDD02D648345}" showGridLines="0" hiddenRows="1" hiddenColumns="1">
      <selection activeCell="U41" sqref="U41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A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DA02F-694C-44B4-A461-DB9FBD1C44FB}">
  <dimension ref="A1:AH41"/>
  <sheetViews>
    <sheetView showGridLines="0" zoomScaleNormal="100" workbookViewId="0">
      <selection activeCell="D24" sqref="D24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44481</v>
      </c>
      <c r="V2" s="12" t="s">
        <v>27</v>
      </c>
      <c r="W2" s="139">
        <v>44506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13</v>
      </c>
      <c r="C8" s="111">
        <v>10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14</v>
      </c>
      <c r="C9" s="114">
        <v>10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15</v>
      </c>
      <c r="C10" s="114">
        <v>10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16</v>
      </c>
      <c r="C11" s="114">
        <v>10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17</v>
      </c>
      <c r="C12" s="117">
        <v>10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20</v>
      </c>
      <c r="C14" s="182">
        <v>10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21</v>
      </c>
      <c r="C15" s="114">
        <v>10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22</v>
      </c>
      <c r="C16" s="114">
        <v>10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23</v>
      </c>
      <c r="C17" s="114">
        <v>10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71">
        <f t="shared" si="3"/>
        <v>24</v>
      </c>
      <c r="C18" s="183">
        <v>10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13">
        <v>27</v>
      </c>
      <c r="C20" s="111">
        <v>10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28</v>
      </c>
      <c r="C21" s="114">
        <v>10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0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168" t="s">
        <v>2</v>
      </c>
      <c r="B22" s="113">
        <f t="shared" ref="B22" si="5">B21+1</f>
        <v>29</v>
      </c>
      <c r="C22" s="114">
        <v>10</v>
      </c>
      <c r="D22" s="115"/>
      <c r="E22" s="115"/>
      <c r="F22" s="115"/>
      <c r="G22" s="169"/>
      <c r="H22" s="79">
        <f>(E22-D22)+(G22-F22)</f>
        <v>0</v>
      </c>
      <c r="I22" s="39"/>
      <c r="J22" s="32"/>
      <c r="K22" s="32"/>
      <c r="L22" s="32"/>
      <c r="M22" s="33"/>
      <c r="N22" s="120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v>30</v>
      </c>
      <c r="C23" s="114">
        <v>10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0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31" t="s">
        <v>4</v>
      </c>
      <c r="B24" s="113">
        <v>31</v>
      </c>
      <c r="C24" s="114">
        <v>10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223"/>
      <c r="O24" s="224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190" t="s">
        <v>9</v>
      </c>
      <c r="B25" s="199"/>
      <c r="C25" s="199"/>
      <c r="D25" s="199"/>
      <c r="E25" s="199"/>
      <c r="F25" s="199"/>
      <c r="G25" s="200"/>
      <c r="H25" s="1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201" t="s">
        <v>0</v>
      </c>
      <c r="B26" s="196">
        <v>3</v>
      </c>
      <c r="C26" s="202">
        <v>11</v>
      </c>
      <c r="D26" s="203"/>
      <c r="E26" s="203"/>
      <c r="F26" s="203"/>
      <c r="G26" s="203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4</v>
      </c>
      <c r="C27" s="114">
        <v>11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5</v>
      </c>
      <c r="C28" s="114">
        <v>11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>B28+1</f>
        <v>6</v>
      </c>
      <c r="C29" s="114">
        <v>11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6">
        <f t="shared" si="7"/>
        <v>7</v>
      </c>
      <c r="C30" s="117">
        <v>11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8cKbIQVqpo7o6CVjbWt/6gfBgL7ohhOiYnI4ypE2q45fGdNRsSso2MUL+xmKaGB8L2j6z4cI/T/A2xDBnoGUSQ==" saltValue="8W2yvgm06jYEgiU/Nhlc1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23 N25:O30" name="Plage2"/>
    <protectedRange sqref="B8:G30" name="Plage1"/>
    <protectedRange sqref="N24:O24" name="Plage2_2"/>
  </protectedRange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12 D14:G18 D20:G24 D26:G30" xr:uid="{2036A999-3379-4C01-881A-C3876D2CEDC5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1"/>
  <headerFooter alignWithMargins="0"/>
  <colBreaks count="1" manualBreakCount="1">
    <brk id="25" max="38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75D5-EDD3-4BF3-B46D-6AA95010300E}">
  <dimension ref="A1:AH41"/>
  <sheetViews>
    <sheetView showGridLines="0" zoomScaleNormal="100" workbookViewId="0">
      <selection activeCell="O10" sqref="O10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44509</v>
      </c>
      <c r="V2" s="12" t="s">
        <v>27</v>
      </c>
      <c r="W2" s="139">
        <v>44535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6"/>
      <c r="N4" s="268" t="s">
        <v>26</v>
      </c>
      <c r="O4" s="257" t="s">
        <v>21</v>
      </c>
      <c r="P4" s="271" t="s">
        <v>24</v>
      </c>
      <c r="Q4" s="233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204"/>
      <c r="N5" s="269"/>
      <c r="O5" s="258"/>
      <c r="P5" s="272"/>
      <c r="Q5" s="234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05" t="s">
        <v>6</v>
      </c>
      <c r="N6" s="270"/>
      <c r="O6" s="259"/>
      <c r="P6" s="273"/>
      <c r="Q6" s="234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31" t="s">
        <v>0</v>
      </c>
      <c r="B8" s="113">
        <v>10</v>
      </c>
      <c r="C8" s="114">
        <v>11</v>
      </c>
      <c r="D8" s="115"/>
      <c r="E8" s="115"/>
      <c r="F8" s="115"/>
      <c r="G8" s="115"/>
      <c r="H8" s="78">
        <f>(E8-D8)+(G8-F8)</f>
        <v>0</v>
      </c>
      <c r="I8" s="39"/>
      <c r="J8" s="32"/>
      <c r="K8" s="32"/>
      <c r="L8" s="32"/>
      <c r="M8" s="30"/>
      <c r="N8" s="223"/>
      <c r="O8" s="224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184" t="s">
        <v>1</v>
      </c>
      <c r="B9" s="185">
        <f>B8+1</f>
        <v>11</v>
      </c>
      <c r="C9" s="187">
        <v>11</v>
      </c>
      <c r="D9" s="186"/>
      <c r="E9" s="186"/>
      <c r="F9" s="186"/>
      <c r="G9" s="186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>
        <v>0.3125</v>
      </c>
      <c r="O9" s="120" t="s">
        <v>51</v>
      </c>
      <c r="P9" s="79">
        <f t="shared" ref="P9:P12" si="0">H9+N9</f>
        <v>0.3125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12</v>
      </c>
      <c r="C10" s="114">
        <v>11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13</v>
      </c>
      <c r="C11" s="114">
        <v>11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14</v>
      </c>
      <c r="C12" s="117">
        <v>11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0.3125</v>
      </c>
      <c r="O13" s="68"/>
      <c r="P13" s="68">
        <f>SUM(P8:P12)</f>
        <v>0.3125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17</v>
      </c>
      <c r="C14" s="182">
        <v>11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18</v>
      </c>
      <c r="C15" s="114">
        <v>11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19</v>
      </c>
      <c r="C16" s="114">
        <v>11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20</v>
      </c>
      <c r="C17" s="114">
        <v>11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21</v>
      </c>
      <c r="C18" s="183">
        <v>11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24</v>
      </c>
      <c r="C20" s="111">
        <v>11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25</v>
      </c>
      <c r="C21" s="114">
        <v>11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0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26</v>
      </c>
      <c r="C22" s="114">
        <v>11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0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27</v>
      </c>
      <c r="C23" s="114">
        <v>11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0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28</v>
      </c>
      <c r="C24" s="117">
        <v>11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v>1</v>
      </c>
      <c r="C26" s="111">
        <v>12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2</v>
      </c>
      <c r="C27" s="114">
        <v>12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" si="7">B27+1</f>
        <v>3</v>
      </c>
      <c r="C28" s="114">
        <v>12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v>4</v>
      </c>
      <c r="C29" s="114">
        <v>12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6">
        <v>5</v>
      </c>
      <c r="C30" s="117">
        <v>12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028Ih2YmZTYhmYoX6FjeIrEVVt82Yg/h2qq3T5HAQVWOiRhe7seitNTop858DqFEamxcp2UBlNQlkVcYRV/KLg==" saltValue="N6z9MCmYxFain87lzAoih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9:O30" name="Plage2"/>
    <protectedRange sqref="C9:G30" name="Plage1"/>
    <protectedRange sqref="N8:O8" name="Plage2_2"/>
    <protectedRange sqref="C8:G8" name="Plage1_1"/>
    <protectedRange sqref="B8" name="Plage1_1_1"/>
    <protectedRange sqref="B9:B30" name="Plage1_1_2"/>
  </protectedRange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26:G30 D14:G18 D20:G24 D8:G12" xr:uid="{42210869-00F2-4C8D-B897-40439347009D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1"/>
  <headerFooter alignWithMargins="0"/>
  <colBreaks count="1" manualBreakCount="1">
    <brk id="25" max="38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5B49-37B8-49F0-A746-4C66A03DF5EB}">
  <dimension ref="A1:AH41"/>
  <sheetViews>
    <sheetView showGridLines="0" zoomScaleNormal="100" workbookViewId="0">
      <selection activeCell="O30" sqref="O30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44537</v>
      </c>
      <c r="V2" s="12" t="s">
        <v>27</v>
      </c>
      <c r="W2" s="139">
        <v>44562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8</v>
      </c>
      <c r="C8" s="111">
        <v>12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v>9</v>
      </c>
      <c r="C9" s="114">
        <v>12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10</v>
      </c>
      <c r="C10" s="114">
        <v>12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v>11</v>
      </c>
      <c r="C11" s="114">
        <v>12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v>12</v>
      </c>
      <c r="C12" s="117">
        <v>12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15</v>
      </c>
      <c r="C14" s="182">
        <v>12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v>16</v>
      </c>
      <c r="C15" s="114">
        <v>12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1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v>17</v>
      </c>
      <c r="C16" s="114">
        <v>12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1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v>18</v>
      </c>
      <c r="C17" s="114">
        <v>12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1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71">
        <v>19</v>
      </c>
      <c r="C18" s="183">
        <v>12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1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164" t="s">
        <v>0</v>
      </c>
      <c r="B20" s="165">
        <v>22</v>
      </c>
      <c r="C20" s="182">
        <v>12</v>
      </c>
      <c r="D20" s="166"/>
      <c r="E20" s="166"/>
      <c r="F20" s="166"/>
      <c r="G20" s="167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v>23</v>
      </c>
      <c r="C21" s="114">
        <v>12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0"/>
      <c r="O21" s="120"/>
      <c r="P21" s="79">
        <f t="shared" ref="P21:P24" si="2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168" t="s">
        <v>2</v>
      </c>
      <c r="B22" s="113">
        <v>24</v>
      </c>
      <c r="C22" s="114">
        <v>12</v>
      </c>
      <c r="D22" s="115"/>
      <c r="E22" s="115"/>
      <c r="F22" s="115"/>
      <c r="G22" s="169"/>
      <c r="H22" s="79">
        <f>(E22-D22)+(G22-F22)</f>
        <v>0</v>
      </c>
      <c r="I22" s="39"/>
      <c r="J22" s="32"/>
      <c r="K22" s="32"/>
      <c r="L22" s="32"/>
      <c r="M22" s="33"/>
      <c r="N22" s="223"/>
      <c r="O22" s="224"/>
      <c r="P22" s="79">
        <f t="shared" si="2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184" t="s">
        <v>3</v>
      </c>
      <c r="B23" s="185">
        <v>25</v>
      </c>
      <c r="C23" s="187">
        <v>12</v>
      </c>
      <c r="D23" s="186"/>
      <c r="E23" s="186"/>
      <c r="F23" s="186"/>
      <c r="G23" s="186"/>
      <c r="H23" s="79">
        <f>(E23-D23)+(G23-F23)</f>
        <v>0</v>
      </c>
      <c r="I23" s="39"/>
      <c r="J23" s="32"/>
      <c r="K23" s="32"/>
      <c r="L23" s="32"/>
      <c r="M23" s="33"/>
      <c r="N23" s="120">
        <v>0.3125</v>
      </c>
      <c r="O23" s="120" t="s">
        <v>51</v>
      </c>
      <c r="P23" s="79">
        <f t="shared" si="2"/>
        <v>0.3125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v>26</v>
      </c>
      <c r="C24" s="117">
        <v>12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2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0.3125</v>
      </c>
      <c r="O25" s="1"/>
      <c r="P25" s="1">
        <f>SUM(P20:P24)</f>
        <v>0.3125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13">
        <v>29</v>
      </c>
      <c r="C26" s="111">
        <v>12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v>30</v>
      </c>
      <c r="C27" s="114">
        <v>12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3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114" t="s">
        <v>2</v>
      </c>
      <c r="B28" s="114">
        <v>31</v>
      </c>
      <c r="C28" s="114">
        <v>12</v>
      </c>
      <c r="D28" s="114"/>
      <c r="E28" s="114"/>
      <c r="F28" s="114"/>
      <c r="G28" s="114"/>
      <c r="H28" s="79">
        <f>(E28-D28)+(G28-F28)</f>
        <v>0</v>
      </c>
      <c r="I28" s="39"/>
      <c r="J28" s="32"/>
      <c r="K28" s="32"/>
      <c r="L28" s="32"/>
      <c r="M28" s="33"/>
      <c r="N28" s="223"/>
      <c r="O28" s="224"/>
      <c r="P28" s="79">
        <f t="shared" si="3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184" t="s">
        <v>3</v>
      </c>
      <c r="B29" s="185">
        <v>1</v>
      </c>
      <c r="C29" s="187">
        <v>1</v>
      </c>
      <c r="D29" s="186"/>
      <c r="E29" s="186"/>
      <c r="F29" s="186"/>
      <c r="G29" s="186"/>
      <c r="H29" s="79">
        <f>(E29-D29)+(G29-F29)</f>
        <v>0</v>
      </c>
      <c r="I29" s="39"/>
      <c r="J29" s="32"/>
      <c r="K29" s="32"/>
      <c r="L29" s="32"/>
      <c r="M29" s="33"/>
      <c r="N29" s="123">
        <v>0.3125</v>
      </c>
      <c r="O29" s="120" t="s">
        <v>51</v>
      </c>
      <c r="P29" s="79">
        <f t="shared" si="3"/>
        <v>0.3125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6">
        <v>2</v>
      </c>
      <c r="C30" s="117">
        <v>1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3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0.625</v>
      </c>
      <c r="O32" s="90"/>
      <c r="P32" s="91">
        <f>(P13+P19+P25+P31)</f>
        <v>0.625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0.625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-5.625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-5.625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-5.625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I7ieR5iBsAZadBBWEEgLaiC4HHkN17nQRz8PwE3qhokGG1f0mMOO5D4UKDbayyJ+COzYar24cqzpiOaCYjWYpA==" saltValue="u9XtpWOykOZ6NHR5z5xkO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21 N23:O27 N29:O30" name="Plage2"/>
    <protectedRange sqref="B8:G30" name="Plage1"/>
    <protectedRange sqref="N22:O22" name="Plage2_2"/>
    <protectedRange sqref="N28:O28" name="Plage2_3"/>
  </protectedRanges>
  <mergeCells count="18"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  <mergeCell ref="H4:H6"/>
    <mergeCell ref="N4:N6"/>
    <mergeCell ref="O4:O6"/>
    <mergeCell ref="P4:P6"/>
    <mergeCell ref="S6:Y6"/>
  </mergeCells>
  <dataValidations count="1">
    <dataValidation type="time" allowBlank="1" showInputMessage="1" showErrorMessage="1" sqref="D8:G12 D14:G18 D26:G30 D20:G24" xr:uid="{C77C1C7E-4722-4620-910F-F77437DB630E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1"/>
  <headerFooter alignWithMargins="0"/>
  <colBreaks count="1" manualBreakCount="1">
    <brk id="25" max="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1"/>
  <sheetViews>
    <sheetView showGridLines="0" tabSelected="1" zoomScaleNormal="100" workbookViewId="0">
      <selection activeCell="Y36" sqref="Y36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44201</v>
      </c>
      <c r="V2" s="12" t="s">
        <v>27</v>
      </c>
      <c r="W2" s="139">
        <v>44226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6</v>
      </c>
      <c r="C8" s="111">
        <v>1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v>7</v>
      </c>
      <c r="C9" s="114">
        <v>1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8</v>
      </c>
      <c r="C10" s="114">
        <v>1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v>9</v>
      </c>
      <c r="C11" s="114">
        <v>1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v>10</v>
      </c>
      <c r="C12" s="117">
        <v>1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13</v>
      </c>
      <c r="C14" s="165">
        <v>1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14</v>
      </c>
      <c r="C15" s="113">
        <v>1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1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2">B15+1</f>
        <v>15</v>
      </c>
      <c r="C16" s="113">
        <v>1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1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2"/>
        <v>16</v>
      </c>
      <c r="C17" s="113">
        <v>1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1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88" t="s">
        <v>4</v>
      </c>
      <c r="B18" s="116">
        <f t="shared" si="2"/>
        <v>17</v>
      </c>
      <c r="C18" s="116">
        <v>1</v>
      </c>
      <c r="D18" s="118"/>
      <c r="E18" s="118"/>
      <c r="F18" s="118"/>
      <c r="G18" s="189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1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90" t="s">
        <v>9</v>
      </c>
      <c r="B19" s="191"/>
      <c r="C19" s="191"/>
      <c r="D19" s="191"/>
      <c r="E19" s="191"/>
      <c r="F19" s="191"/>
      <c r="G19" s="192"/>
      <c r="H19" s="1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164" t="s">
        <v>0</v>
      </c>
      <c r="B20" s="165">
        <f>B18+3</f>
        <v>20</v>
      </c>
      <c r="C20" s="165">
        <v>1</v>
      </c>
      <c r="D20" s="166"/>
      <c r="E20" s="166"/>
      <c r="F20" s="166"/>
      <c r="G20" s="167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21</v>
      </c>
      <c r="C21" s="113">
        <v>1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3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4">B21+1</f>
        <v>22</v>
      </c>
      <c r="C22" s="113">
        <v>1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3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4"/>
        <v>23</v>
      </c>
      <c r="C23" s="113">
        <v>1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3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4"/>
        <v>24</v>
      </c>
      <c r="C24" s="116">
        <v>1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3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27</v>
      </c>
      <c r="C26" s="113">
        <v>1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28</v>
      </c>
      <c r="C27" s="113">
        <v>1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" si="6">B27+1</f>
        <v>29</v>
      </c>
      <c r="C28" s="113">
        <v>1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v>30</v>
      </c>
      <c r="C29" s="113">
        <v>1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6">
        <v>31</v>
      </c>
      <c r="C30" s="116">
        <v>1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/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uTXoDTkcIjhcVzFlkQkgDUfrvM6QBQsdr6Ry8oVqpSqFmxg0IRLPqUOnYb3/UsGah42vtWt0Inw/mPrbS+viAw==" saltValue="+F1tReYFn01cHgN+pAKG2A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B8:G30" name="Plage1"/>
  </protectedRanges>
  <customSheetViews>
    <customSheetView guid="{00A44368-1A15-41E7-8137-FDD02D648345}" showGridLines="0" hiddenRows="1" hiddenColumns="1">
      <selection activeCell="H3" sqref="H3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1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1"/>
  <sheetViews>
    <sheetView showGridLines="0" zoomScaleNormal="100" workbookViewId="0">
      <selection activeCell="E26" sqref="E26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44229</v>
      </c>
      <c r="V2" s="12" t="s">
        <v>27</v>
      </c>
      <c r="W2" s="139">
        <v>44254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3</v>
      </c>
      <c r="C8" s="111">
        <v>2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4</v>
      </c>
      <c r="C9" s="114">
        <v>2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5</v>
      </c>
      <c r="C10" s="114">
        <v>2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6</v>
      </c>
      <c r="C11" s="114">
        <v>2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7</v>
      </c>
      <c r="C12" s="117">
        <v>2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f>B12+3</f>
        <v>10</v>
      </c>
      <c r="C14" s="182">
        <v>2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11</v>
      </c>
      <c r="C15" s="114">
        <v>2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12</v>
      </c>
      <c r="C16" s="114">
        <v>2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13</v>
      </c>
      <c r="C17" s="114">
        <v>2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14</v>
      </c>
      <c r="C18" s="183">
        <v>2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17</v>
      </c>
      <c r="C20" s="111">
        <v>2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18</v>
      </c>
      <c r="C21" s="114">
        <v>2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19</v>
      </c>
      <c r="C22" s="114">
        <v>2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20</v>
      </c>
      <c r="C23" s="114">
        <v>2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21</v>
      </c>
      <c r="C24" s="117">
        <v>2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24</v>
      </c>
      <c r="C26" s="111">
        <v>2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25</v>
      </c>
      <c r="C27" s="114">
        <v>2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" si="7">B27+1</f>
        <v>26</v>
      </c>
      <c r="C28" s="114">
        <v>2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v>27</v>
      </c>
      <c r="C29" s="114">
        <v>2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6">
        <v>28</v>
      </c>
      <c r="C30" s="117">
        <v>2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NM7abcJ6yJj9retF9u/fJjvrzByx3N61fdHJU7m5RFwbAEO96NrY3xaMZFKHJEAUIgzmY9+SqBp58YXN+yQLVA==" saltValue="8/SJQEPgj3Wt6kWUu+Hv+g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C8:G30" name="Plage1"/>
    <protectedRange sqref="B8:B30" name="Plage1_1"/>
  </protectedRanges>
  <customSheetViews>
    <customSheetView guid="{00A44368-1A15-41E7-8137-FDD02D648345}" showGridLines="0" hiddenRows="1" hiddenColumns="1">
      <selection activeCell="O22" sqref="O22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2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1"/>
  <sheetViews>
    <sheetView showGridLines="0" zoomScaleNormal="100" workbookViewId="0">
      <selection activeCell="W3" sqref="W3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44257</v>
      </c>
      <c r="V2" s="12" t="s">
        <v>27</v>
      </c>
      <c r="W2" s="139">
        <v>44282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3</v>
      </c>
      <c r="C8" s="111">
        <v>3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4</v>
      </c>
      <c r="C9" s="114">
        <v>3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5</v>
      </c>
      <c r="C10" s="114">
        <v>3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6</v>
      </c>
      <c r="C11" s="114">
        <v>3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7</v>
      </c>
      <c r="C12" s="117">
        <v>3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190" t="s">
        <v>9</v>
      </c>
      <c r="B13" s="199"/>
      <c r="C13" s="199"/>
      <c r="D13" s="199"/>
      <c r="E13" s="199"/>
      <c r="F13" s="199"/>
      <c r="G13" s="200"/>
      <c r="H13" s="1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95" t="s">
        <v>0</v>
      </c>
      <c r="B14" s="196">
        <f>B12+3</f>
        <v>10</v>
      </c>
      <c r="C14" s="197">
        <v>3</v>
      </c>
      <c r="D14" s="198"/>
      <c r="E14" s="198"/>
      <c r="F14" s="198"/>
      <c r="G14" s="198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11</v>
      </c>
      <c r="C15" s="114">
        <v>3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12</v>
      </c>
      <c r="C16" s="114">
        <v>3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13</v>
      </c>
      <c r="C17" s="114">
        <v>3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14</v>
      </c>
      <c r="C18" s="183">
        <v>3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17</v>
      </c>
      <c r="C20" s="111">
        <v>3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18</v>
      </c>
      <c r="C21" s="114">
        <v>3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19</v>
      </c>
      <c r="C22" s="114">
        <v>3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20</v>
      </c>
      <c r="C23" s="114">
        <v>3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21</v>
      </c>
      <c r="C24" s="117">
        <v>3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24</v>
      </c>
      <c r="C26" s="111">
        <v>3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25</v>
      </c>
      <c r="C27" s="114">
        <v>3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26</v>
      </c>
      <c r="C28" s="114">
        <v>3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 t="shared" si="7"/>
        <v>27</v>
      </c>
      <c r="C29" s="114">
        <v>3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7"/>
        <v>28</v>
      </c>
      <c r="C30" s="117">
        <v>3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</v>
      </c>
      <c r="O32" s="90"/>
      <c r="P32" s="91">
        <f>(P13+P19+P25+P31)</f>
        <v>0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-6.25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-6.25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-6.25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gZKZR9RSk9eXhUJoiCBjs5PDo4zKxaN+9Rdt4u5vI9DCivQzVXVbTe3BNtrWQyukzKkZAviQurgGAbRsMaqb6A==" saltValue="rXA5fQdVoLu+i+MPPPeI5A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C8:G30" name="Plage1"/>
    <protectedRange sqref="B8:B30" name="Plage1_1"/>
  </protectedRanges>
  <customSheetViews>
    <customSheetView guid="{00A44368-1A15-41E7-8137-FDD02D648345}" showGridLines="0" hiddenRows="1" hiddenColumns="1">
      <selection activeCell="P46" sqref="P46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3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1"/>
  <sheetViews>
    <sheetView showGridLines="0" zoomScaleNormal="100" workbookViewId="0">
      <selection activeCell="O26" sqref="N26:O26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2.1406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44285</v>
      </c>
      <c r="V2" s="12" t="s">
        <v>27</v>
      </c>
      <c r="W2" s="139">
        <v>44310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1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235" t="s">
        <v>13</v>
      </c>
      <c r="B4" s="236"/>
      <c r="C4" s="236"/>
      <c r="D4" s="236" t="s">
        <v>20</v>
      </c>
      <c r="E4" s="236"/>
      <c r="F4" s="236"/>
      <c r="G4" s="237"/>
      <c r="H4" s="265" t="s">
        <v>22</v>
      </c>
      <c r="I4" s="7"/>
      <c r="J4" s="76" t="s">
        <v>25</v>
      </c>
      <c r="K4" s="76"/>
      <c r="L4" s="76"/>
      <c r="M4" s="76"/>
      <c r="N4" s="257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238"/>
      <c r="B5" s="127"/>
      <c r="C5" s="127"/>
      <c r="D5" s="128" t="s">
        <v>11</v>
      </c>
      <c r="E5" s="129"/>
      <c r="F5" s="130" t="s">
        <v>12</v>
      </c>
      <c r="G5" s="239"/>
      <c r="H5" s="266"/>
      <c r="I5" s="65"/>
      <c r="J5" s="16" t="s">
        <v>11</v>
      </c>
      <c r="K5" s="17"/>
      <c r="L5" s="18" t="s">
        <v>12</v>
      </c>
      <c r="M5" s="204"/>
      <c r="N5" s="258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215"/>
      <c r="B6" s="216"/>
      <c r="C6" s="216"/>
      <c r="D6" s="217" t="s">
        <v>5</v>
      </c>
      <c r="E6" s="218" t="s">
        <v>6</v>
      </c>
      <c r="F6" s="219" t="s">
        <v>5</v>
      </c>
      <c r="G6" s="220" t="s">
        <v>6</v>
      </c>
      <c r="H6" s="267"/>
      <c r="I6" s="65"/>
      <c r="J6" s="21" t="s">
        <v>5</v>
      </c>
      <c r="K6" s="22" t="s">
        <v>6</v>
      </c>
      <c r="L6" s="23" t="s">
        <v>5</v>
      </c>
      <c r="M6" s="205" t="s">
        <v>6</v>
      </c>
      <c r="N6" s="259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01" t="s">
        <v>0</v>
      </c>
      <c r="B8" s="196">
        <v>31</v>
      </c>
      <c r="C8" s="202">
        <v>3</v>
      </c>
      <c r="D8" s="203"/>
      <c r="E8" s="203"/>
      <c r="F8" s="203"/>
      <c r="G8" s="203"/>
      <c r="H8" s="78">
        <f>(E8-D8)+(G8-F8)</f>
        <v>0</v>
      </c>
      <c r="I8" s="39"/>
      <c r="J8" s="29"/>
      <c r="K8" s="29"/>
      <c r="L8" s="29"/>
      <c r="M8" s="29"/>
      <c r="N8" s="123"/>
      <c r="O8" s="120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v>1</v>
      </c>
      <c r="C9" s="114">
        <v>4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</v>
      </c>
      <c r="C10" s="114">
        <v>4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3</v>
      </c>
      <c r="C11" s="114">
        <v>4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4</v>
      </c>
      <c r="C12" s="117">
        <v>4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190" t="s">
        <v>9</v>
      </c>
      <c r="B13" s="199"/>
      <c r="C13" s="199"/>
      <c r="D13" s="199"/>
      <c r="E13" s="199"/>
      <c r="F13" s="199"/>
      <c r="G13" s="200"/>
      <c r="H13" s="1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201" t="s">
        <v>0</v>
      </c>
      <c r="B14" s="196">
        <f>B12+3</f>
        <v>7</v>
      </c>
      <c r="C14" s="202">
        <v>4</v>
      </c>
      <c r="D14" s="203"/>
      <c r="E14" s="203"/>
      <c r="F14" s="203"/>
      <c r="G14" s="203"/>
      <c r="H14" s="160">
        <f>(E14-D14)+(G14-F14)</f>
        <v>0</v>
      </c>
      <c r="I14" s="39"/>
      <c r="J14" s="29"/>
      <c r="K14" s="29"/>
      <c r="L14" s="29"/>
      <c r="M14" s="29"/>
      <c r="N14" s="123"/>
      <c r="O14" s="120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8</v>
      </c>
      <c r="C15" s="114">
        <v>4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9</v>
      </c>
      <c r="C16" s="114">
        <v>4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10</v>
      </c>
      <c r="C17" s="114">
        <v>4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11</v>
      </c>
      <c r="C18" s="183">
        <v>4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14</v>
      </c>
      <c r="C20" s="111">
        <v>4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15</v>
      </c>
      <c r="C21" s="114">
        <v>4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16</v>
      </c>
      <c r="C22" s="114">
        <v>4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17</v>
      </c>
      <c r="C23" s="114">
        <v>4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18</v>
      </c>
      <c r="C24" s="117">
        <v>4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184" t="s">
        <v>0</v>
      </c>
      <c r="B26" s="185">
        <f>B24+3</f>
        <v>21</v>
      </c>
      <c r="C26" s="187">
        <v>4</v>
      </c>
      <c r="D26" s="186"/>
      <c r="E26" s="186"/>
      <c r="F26" s="186"/>
      <c r="G26" s="186"/>
      <c r="H26" s="78">
        <f>(E26-D26)+(G26-F26)</f>
        <v>0</v>
      </c>
      <c r="I26" s="39"/>
      <c r="J26" s="32"/>
      <c r="K26" s="32"/>
      <c r="L26" s="32"/>
      <c r="M26" s="30"/>
      <c r="N26" s="122">
        <v>0.3125</v>
      </c>
      <c r="O26" s="119" t="s">
        <v>51</v>
      </c>
      <c r="P26" s="78">
        <f>H26+N26</f>
        <v>0.3125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22</v>
      </c>
      <c r="C27" s="114">
        <v>4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23</v>
      </c>
      <c r="C28" s="114">
        <v>4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 t="shared" si="7"/>
        <v>24</v>
      </c>
      <c r="C29" s="114">
        <v>4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7"/>
        <v>25</v>
      </c>
      <c r="C30" s="117">
        <v>4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3qhX+cHPk18mi0cc2gi0HKi/kAIVd4lNm3OVPcLzx3zht/IZhxGXgKQdEONZM9IBJBkX2ty4TYbyi4HE5BB9Mw==" saltValue="lWrPl3iA3pIRMqZj2x6DAQ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30" name="Plage2"/>
    <protectedRange sqref="B8:G8 C9:G30" name="Plage1"/>
    <protectedRange sqref="B9:B30" name="Plage1_1"/>
  </protectedRanges>
  <customSheetViews>
    <customSheetView guid="{00A44368-1A15-41E7-8137-FDD02D648345}" showGridLines="0" hiddenRows="1" hiddenColumns="1">
      <selection activeCell="O16" sqref="O16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4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41"/>
  <sheetViews>
    <sheetView showGridLines="0" zoomScaleNormal="100" workbookViewId="0">
      <selection activeCell="N17" sqref="N17:O17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44313</v>
      </c>
      <c r="V2" s="12" t="s">
        <v>27</v>
      </c>
      <c r="W2" s="139">
        <v>44338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206" t="s">
        <v>13</v>
      </c>
      <c r="B4" s="207"/>
      <c r="C4" s="207"/>
      <c r="D4" s="207" t="s">
        <v>20</v>
      </c>
      <c r="E4" s="207"/>
      <c r="F4" s="207"/>
      <c r="G4" s="208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209"/>
      <c r="B5" s="210"/>
      <c r="C5" s="210"/>
      <c r="D5" s="211" t="s">
        <v>11</v>
      </c>
      <c r="E5" s="212"/>
      <c r="F5" s="213" t="s">
        <v>12</v>
      </c>
      <c r="G5" s="214"/>
      <c r="H5" s="266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215"/>
      <c r="B6" s="216"/>
      <c r="C6" s="216"/>
      <c r="D6" s="217" t="s">
        <v>5</v>
      </c>
      <c r="E6" s="218" t="s">
        <v>6</v>
      </c>
      <c r="F6" s="219" t="s">
        <v>5</v>
      </c>
      <c r="G6" s="220" t="s">
        <v>6</v>
      </c>
      <c r="H6" s="267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168" t="s">
        <v>0</v>
      </c>
      <c r="B8" s="113">
        <v>28</v>
      </c>
      <c r="C8" s="114">
        <v>4</v>
      </c>
      <c r="D8" s="115"/>
      <c r="E8" s="115"/>
      <c r="F8" s="115"/>
      <c r="G8" s="169"/>
      <c r="H8" s="78">
        <f>(E8-D8)+(G8-F8)</f>
        <v>0</v>
      </c>
      <c r="I8" s="39"/>
      <c r="J8" s="29"/>
      <c r="K8" s="29"/>
      <c r="L8" s="29"/>
      <c r="M8" s="29"/>
      <c r="N8" s="122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v>29</v>
      </c>
      <c r="C9" s="114">
        <v>4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225"/>
      <c r="O9" s="225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v>30</v>
      </c>
      <c r="C10" s="114">
        <v>4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225"/>
      <c r="O10" s="225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184" t="s">
        <v>3</v>
      </c>
      <c r="B11" s="185">
        <v>1</v>
      </c>
      <c r="C11" s="187">
        <v>5</v>
      </c>
      <c r="D11" s="186"/>
      <c r="E11" s="186"/>
      <c r="F11" s="186"/>
      <c r="G11" s="186"/>
      <c r="H11" s="79">
        <f>(E11-D11)+(G11-F11)</f>
        <v>0</v>
      </c>
      <c r="I11" s="39"/>
      <c r="J11" s="32"/>
      <c r="K11" s="32"/>
      <c r="L11" s="32"/>
      <c r="M11" s="32"/>
      <c r="N11" s="225">
        <v>0.3125</v>
      </c>
      <c r="O11" s="225" t="s">
        <v>51</v>
      </c>
      <c r="P11" s="79">
        <f t="shared" si="0"/>
        <v>0.3125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6">
        <f>B11+1</f>
        <v>2</v>
      </c>
      <c r="C12" s="117">
        <v>5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190" t="s">
        <v>9</v>
      </c>
      <c r="B13" s="199"/>
      <c r="C13" s="199"/>
      <c r="D13" s="199"/>
      <c r="E13" s="199"/>
      <c r="F13" s="199"/>
      <c r="G13" s="200"/>
      <c r="H13" s="1">
        <f>SUM(H8:H12)</f>
        <v>0</v>
      </c>
      <c r="I13" s="67"/>
      <c r="J13" s="42"/>
      <c r="K13" s="42"/>
      <c r="L13" s="42"/>
      <c r="M13" s="4"/>
      <c r="N13" s="68">
        <f>SUM(N8:N12)</f>
        <v>0.3125</v>
      </c>
      <c r="O13" s="68"/>
      <c r="P13" s="68">
        <f>SUM(P8:P12)</f>
        <v>0.3125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221" t="s">
        <v>0</v>
      </c>
      <c r="B14" s="196">
        <f>B12+3</f>
        <v>5</v>
      </c>
      <c r="C14" s="202">
        <v>5</v>
      </c>
      <c r="D14" s="203"/>
      <c r="E14" s="203"/>
      <c r="F14" s="203"/>
      <c r="G14" s="222"/>
      <c r="H14" s="160">
        <f>(E14-D14)+(G14-F14)</f>
        <v>0</v>
      </c>
      <c r="I14" s="39"/>
      <c r="J14" s="29"/>
      <c r="K14" s="29"/>
      <c r="L14" s="29"/>
      <c r="M14" s="29"/>
      <c r="N14" s="122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6</v>
      </c>
      <c r="C15" s="114">
        <v>5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1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31" t="s">
        <v>2</v>
      </c>
      <c r="B16" s="113">
        <f t="shared" ref="B16:B18" si="2">B15+1</f>
        <v>7</v>
      </c>
      <c r="C16" s="114">
        <v>5</v>
      </c>
      <c r="D16" s="115"/>
      <c r="E16" s="115"/>
      <c r="F16" s="115"/>
      <c r="G16" s="115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1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84" t="s">
        <v>3</v>
      </c>
      <c r="B17" s="185">
        <f t="shared" si="2"/>
        <v>8</v>
      </c>
      <c r="C17" s="187">
        <v>5</v>
      </c>
      <c r="D17" s="186"/>
      <c r="E17" s="186"/>
      <c r="F17" s="186"/>
      <c r="G17" s="186"/>
      <c r="H17" s="161">
        <f>(E17-D17)+(G17-F17)</f>
        <v>0</v>
      </c>
      <c r="I17" s="39"/>
      <c r="J17" s="32"/>
      <c r="K17" s="32"/>
      <c r="L17" s="32"/>
      <c r="M17" s="32"/>
      <c r="N17" s="240">
        <v>0.3125</v>
      </c>
      <c r="O17" s="241" t="s">
        <v>51</v>
      </c>
      <c r="P17" s="79">
        <f t="shared" si="1"/>
        <v>0.3125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2"/>
        <v>9</v>
      </c>
      <c r="C18" s="183">
        <v>5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1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0.3125</v>
      </c>
      <c r="O19" s="68"/>
      <c r="P19" s="68">
        <f>SUM(P14:P18)</f>
        <v>0.3125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12</v>
      </c>
      <c r="C20" s="111">
        <v>5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13</v>
      </c>
      <c r="C21" s="114">
        <v>5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3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4">B21+1</f>
        <v>14</v>
      </c>
      <c r="C22" s="114">
        <v>5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3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168" t="s">
        <v>3</v>
      </c>
      <c r="B23" s="113">
        <f t="shared" si="4"/>
        <v>15</v>
      </c>
      <c r="C23" s="114">
        <v>5</v>
      </c>
      <c r="D23" s="115"/>
      <c r="E23" s="115"/>
      <c r="F23" s="115"/>
      <c r="G23" s="169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3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4"/>
        <v>16</v>
      </c>
      <c r="C24" s="117">
        <v>5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3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13">
        <f>B24+3</f>
        <v>19</v>
      </c>
      <c r="C26" s="114">
        <v>5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223"/>
      <c r="O26" s="224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20</v>
      </c>
      <c r="C27" s="114">
        <v>5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6">B27+1</f>
        <v>21</v>
      </c>
      <c r="C28" s="114">
        <v>5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 t="shared" si="6"/>
        <v>22</v>
      </c>
      <c r="C29" s="114">
        <v>5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6"/>
        <v>23</v>
      </c>
      <c r="C30" s="117">
        <v>5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0.625</v>
      </c>
      <c r="O32" s="90"/>
      <c r="P32" s="91">
        <f>(P13+P19+P25+P31)</f>
        <v>0.625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0.625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-5.625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-5.625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-5.625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Il+zaC10pW526K5xwn0tqvNiUNcHKjodnyRqsq54dvSu1BRb25es0AbGCsP+r8R5LosaTzJF7db2zu9Vfr7w3A==" saltValue="IEnAIMGSjbzO+HxvvKBLAA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18:O30 N8:O16" name="Plage2"/>
    <protectedRange sqref="C8:G30" name="Plage1"/>
    <protectedRange sqref="B8" name="Plage1_1"/>
    <protectedRange sqref="B9:B30" name="Plage1_1_1"/>
    <protectedRange sqref="N17:O17" name="Plage2_2"/>
  </protectedRanges>
  <customSheetViews>
    <customSheetView guid="{00A44368-1A15-41E7-8137-FDD02D648345}" showGridLines="0" hiddenRows="1" hiddenColumns="1">
      <selection activeCell="N18" sqref="N18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5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1"/>
  <sheetViews>
    <sheetView showGridLines="0" zoomScaleNormal="100" workbookViewId="0">
      <selection activeCell="A20" sqref="A20:G20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44341</v>
      </c>
      <c r="V2" s="12" t="s">
        <v>27</v>
      </c>
      <c r="W2" s="139">
        <v>44366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164" t="s">
        <v>0</v>
      </c>
      <c r="B8" s="165">
        <v>26</v>
      </c>
      <c r="C8" s="182">
        <v>5</v>
      </c>
      <c r="D8" s="166"/>
      <c r="E8" s="166"/>
      <c r="F8" s="166"/>
      <c r="G8" s="167"/>
      <c r="H8" s="78">
        <f>(E8-D8)+(G8-F8)</f>
        <v>0</v>
      </c>
      <c r="I8" s="39"/>
      <c r="J8" s="29"/>
      <c r="K8" s="29"/>
      <c r="L8" s="29"/>
      <c r="M8" s="29"/>
      <c r="N8" s="122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+B8+1</f>
        <v>27</v>
      </c>
      <c r="C9" s="114">
        <v>5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2" si="1">+B9+1</f>
        <v>28</v>
      </c>
      <c r="C10" s="114">
        <v>5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184" t="s">
        <v>3</v>
      </c>
      <c r="B11" s="185">
        <f t="shared" si="1"/>
        <v>29</v>
      </c>
      <c r="C11" s="187">
        <v>5</v>
      </c>
      <c r="D11" s="186"/>
      <c r="E11" s="186"/>
      <c r="F11" s="186"/>
      <c r="G11" s="186"/>
      <c r="H11" s="79">
        <f>(E11-D11)+(G11-F11)</f>
        <v>0</v>
      </c>
      <c r="I11" s="39"/>
      <c r="J11" s="32"/>
      <c r="K11" s="32"/>
      <c r="L11" s="32"/>
      <c r="M11" s="32"/>
      <c r="N11" s="120">
        <v>0.3125</v>
      </c>
      <c r="O11" s="120" t="s">
        <v>51</v>
      </c>
      <c r="P11" s="79">
        <f t="shared" si="0"/>
        <v>0.3125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 t="shared" si="1"/>
        <v>30</v>
      </c>
      <c r="C12" s="117">
        <v>5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0.3125</v>
      </c>
      <c r="O13" s="68"/>
      <c r="P13" s="68">
        <f>SUM(P8:P12)</f>
        <v>0.3125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2</v>
      </c>
      <c r="C14" s="182">
        <v>6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v>3</v>
      </c>
      <c r="C15" s="114">
        <v>6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v>4</v>
      </c>
      <c r="C16" s="114">
        <v>6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v>5</v>
      </c>
      <c r="C17" s="114">
        <v>6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71">
        <v>6</v>
      </c>
      <c r="C18" s="183">
        <v>6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37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184" t="s">
        <v>0</v>
      </c>
      <c r="B20" s="185">
        <f>B18+3</f>
        <v>9</v>
      </c>
      <c r="C20" s="187">
        <v>6</v>
      </c>
      <c r="D20" s="186"/>
      <c r="E20" s="186"/>
      <c r="F20" s="186"/>
      <c r="G20" s="186"/>
      <c r="H20" s="78">
        <f>(E20-D20)+(G20-F20)</f>
        <v>0</v>
      </c>
      <c r="I20" s="69"/>
      <c r="J20" s="29"/>
      <c r="K20" s="29"/>
      <c r="L20" s="29"/>
      <c r="M20" s="30"/>
      <c r="N20" s="122">
        <v>0.3125</v>
      </c>
      <c r="O20" s="119" t="s">
        <v>51</v>
      </c>
      <c r="P20" s="78">
        <f>H20+N20</f>
        <v>0.3125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10</v>
      </c>
      <c r="C21" s="114">
        <v>6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3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4">B21+1</f>
        <v>11</v>
      </c>
      <c r="C22" s="114">
        <v>6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3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4"/>
        <v>12</v>
      </c>
      <c r="C23" s="114">
        <v>6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3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4"/>
        <v>13</v>
      </c>
      <c r="C24" s="117">
        <v>6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3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0.3125</v>
      </c>
      <c r="O25" s="1"/>
      <c r="P25" s="1">
        <f>SUM(P20:P24)</f>
        <v>0.3125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16</v>
      </c>
      <c r="C26" s="111">
        <v>6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122"/>
      <c r="O26" s="119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17</v>
      </c>
      <c r="C27" s="114">
        <v>6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5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6">B27+1</f>
        <v>18</v>
      </c>
      <c r="C28" s="114">
        <v>6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5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 t="shared" si="6"/>
        <v>19</v>
      </c>
      <c r="C29" s="114">
        <v>6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5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6"/>
        <v>20</v>
      </c>
      <c r="C30" s="117">
        <v>6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5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</v>
      </c>
      <c r="O31" s="88"/>
      <c r="P31" s="88">
        <f>SUM(P26:P30)</f>
        <v>0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0.625</v>
      </c>
      <c r="O32" s="90"/>
      <c r="P32" s="91">
        <f>(P13+P19+P25+P31)</f>
        <v>0.625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0.625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-5.625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-5.625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-5.625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algorithmName="SHA-512" hashValue="DnWAfVK272SMDaNr+D6+lmBlpJNN4+egWEtiZTvGApc3c/kPBPentvD4obMLMfLzlXkQPBK9zw9uVrqCkmmu3w==" saltValue="bLVnckQKviG/dhXoEt+6G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9:O30" name="Plage2"/>
    <protectedRange sqref="B8:G19 C20:G30" name="Plage1"/>
    <protectedRange sqref="N8:O8" name="Plage2_1"/>
    <protectedRange sqref="B20:B30" name="Plage1_1"/>
  </protectedRanges>
  <customSheetViews>
    <customSheetView guid="{00A44368-1A15-41E7-8137-FDD02D648345}" showGridLines="0" hiddenRows="1" hiddenColumns="1">
      <selection activeCell="H40" sqref="H40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6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39"/>
  <sheetViews>
    <sheetView showGridLines="0" zoomScaleNormal="100" workbookViewId="0">
      <selection activeCell="E28" sqref="E28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0.425781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44369</v>
      </c>
      <c r="V2" s="12" t="s">
        <v>27</v>
      </c>
      <c r="W2" s="139">
        <v>44394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23</v>
      </c>
      <c r="C8" s="111">
        <v>6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24</v>
      </c>
      <c r="C9" s="114">
        <v>6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25</v>
      </c>
      <c r="C10" s="114">
        <v>6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26</v>
      </c>
      <c r="C11" s="114">
        <v>6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27</v>
      </c>
      <c r="C12" s="117">
        <v>6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30</v>
      </c>
      <c r="C14" s="182">
        <v>6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v>1</v>
      </c>
      <c r="C15" s="114">
        <v>7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:B18" si="3">B15+1</f>
        <v>2</v>
      </c>
      <c r="C16" s="114">
        <v>7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f t="shared" si="3"/>
        <v>3</v>
      </c>
      <c r="C17" s="114">
        <v>7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f t="shared" si="3"/>
        <v>4</v>
      </c>
      <c r="C18" s="183">
        <v>7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7</v>
      </c>
      <c r="C20" s="111">
        <v>7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8</v>
      </c>
      <c r="C21" s="114">
        <v>7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9</v>
      </c>
      <c r="C22" s="114">
        <v>7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10</v>
      </c>
      <c r="C23" s="114">
        <v>7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232"/>
      <c r="O23" s="225"/>
      <c r="P23" s="79">
        <f t="shared" si="4"/>
        <v>0</v>
      </c>
      <c r="Q23" s="95"/>
      <c r="R23" s="100"/>
      <c r="S23" s="178"/>
      <c r="Y23" s="101"/>
    </row>
    <row r="24" spans="1:34" ht="13.5" thickBot="1">
      <c r="A24" s="170" t="s">
        <v>4</v>
      </c>
      <c r="B24" s="116">
        <f t="shared" si="5"/>
        <v>11</v>
      </c>
      <c r="C24" s="183">
        <v>7</v>
      </c>
      <c r="D24" s="172"/>
      <c r="E24" s="172"/>
      <c r="F24" s="172"/>
      <c r="G24" s="173"/>
      <c r="H24" s="79">
        <f>(E24-D24)+(G24-F24)</f>
        <v>0</v>
      </c>
      <c r="I24" s="39"/>
      <c r="J24" s="34"/>
      <c r="K24" s="34"/>
      <c r="L24" s="34"/>
      <c r="M24" s="35"/>
      <c r="N24" s="223"/>
      <c r="O24" s="224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184" t="s">
        <v>0</v>
      </c>
      <c r="B26" s="185">
        <f>B24+3</f>
        <v>14</v>
      </c>
      <c r="C26" s="187">
        <v>7</v>
      </c>
      <c r="D26" s="186"/>
      <c r="E26" s="186"/>
      <c r="F26" s="186"/>
      <c r="G26" s="186"/>
      <c r="H26" s="78">
        <f>(E26-D26)+(G26-F26)</f>
        <v>0</v>
      </c>
      <c r="I26" s="39"/>
      <c r="J26" s="32"/>
      <c r="K26" s="32"/>
      <c r="L26" s="32"/>
      <c r="M26" s="30"/>
      <c r="N26" s="122">
        <v>0.3125</v>
      </c>
      <c r="O26" s="119" t="s">
        <v>51</v>
      </c>
      <c r="P26" s="78">
        <f>H26+N26</f>
        <v>0.3125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15</v>
      </c>
      <c r="C27" s="114">
        <v>7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123"/>
      <c r="O27" s="120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16</v>
      </c>
      <c r="C28" s="114">
        <v>7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123"/>
      <c r="O28" s="120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>B28+1</f>
        <v>17</v>
      </c>
      <c r="C29" s="114">
        <v>7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123"/>
      <c r="O29" s="120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40" t="s">
        <v>4</v>
      </c>
      <c r="B30" s="113">
        <f t="shared" si="7"/>
        <v>18</v>
      </c>
      <c r="C30" s="117">
        <v>7</v>
      </c>
      <c r="D30" s="115"/>
      <c r="E30" s="115"/>
      <c r="F30" s="115"/>
      <c r="G30" s="115"/>
      <c r="H30" s="80">
        <f>(E30-D30)+(G30-F30)</f>
        <v>0</v>
      </c>
      <c r="I30" s="39"/>
      <c r="J30" s="41"/>
      <c r="K30" s="41"/>
      <c r="L30" s="41"/>
      <c r="M30" s="35"/>
      <c r="N30" s="124"/>
      <c r="O30" s="121"/>
      <c r="P30" s="80">
        <f t="shared" si="6"/>
        <v>0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ht="17.25" customHeight="1" thickBot="1">
      <c r="B37" s="180" t="s">
        <v>47</v>
      </c>
      <c r="C37" s="180"/>
      <c r="D37" s="180"/>
      <c r="E37" s="180"/>
      <c r="F37" s="174"/>
      <c r="T37" s="63" t="s">
        <v>50</v>
      </c>
      <c r="U37" s="62"/>
      <c r="V37" s="62"/>
      <c r="W37" s="62"/>
      <c r="X37" s="14"/>
      <c r="Y37" s="140"/>
    </row>
    <row r="38" spans="1:34" ht="27" customHeight="1" thickBot="1">
      <c r="B38" s="181" t="s">
        <v>48</v>
      </c>
      <c r="C38" s="181"/>
      <c r="D38" s="181"/>
      <c r="E38" s="181"/>
      <c r="F38" s="179"/>
      <c r="T38" s="144" t="s">
        <v>15</v>
      </c>
      <c r="U38" s="145"/>
      <c r="V38" s="145"/>
      <c r="W38" s="145"/>
      <c r="X38" s="146"/>
      <c r="Y38" s="147">
        <f>Y35+Y36-Y37</f>
        <v>-5.9375</v>
      </c>
    </row>
    <row r="39" spans="1:34" ht="25.5" customHeight="1">
      <c r="T39" s="8"/>
    </row>
  </sheetData>
  <sheetProtection algorithmName="SHA-512" hashValue="YFqGlRGvSErZ5MRZh2aUc6g4hovptVKjkSMeURbGMWI1UKYfeTirx+zyAeug5D0cHkdTKwhMXj5XK1rK+HeZtw==" saltValue="OJCY5ATzrKwEKTeDuIPRqw==" spinCount="100000"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23 N25:O30" name="Plage2"/>
    <protectedRange sqref="C8:G30" name="Plage1"/>
    <protectedRange sqref="N24:O24" name="Plage2_1"/>
    <protectedRange sqref="B8:B30" name="Plage1_1"/>
  </protectedRanges>
  <customSheetViews>
    <customSheetView guid="{00A44368-1A15-41E7-8137-FDD02D648345}" showGridLines="0" hiddenRows="1" hiddenColumns="1">
      <selection activeCell="H45" sqref="H45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7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41"/>
  <sheetViews>
    <sheetView showGridLines="0" zoomScaleNormal="100" workbookViewId="0">
      <selection activeCell="F19" sqref="F19"/>
    </sheetView>
  </sheetViews>
  <sheetFormatPr baseColWidth="10" defaultColWidth="11.42578125" defaultRowHeight="12.75"/>
  <cols>
    <col min="1" max="1" width="3.28515625" style="20" customWidth="1"/>
    <col min="2" max="3" width="3.42578125" style="20" customWidth="1"/>
    <col min="4" max="6" width="7.7109375" style="20" customWidth="1"/>
    <col min="7" max="7" width="9.5703125" style="20" customWidth="1"/>
    <col min="8" max="8" width="22.7109375" style="20" bestFit="1" customWidth="1"/>
    <col min="9" max="9" width="1.5703125" style="20" customWidth="1"/>
    <col min="10" max="12" width="7.7109375" style="20" hidden="1" customWidth="1"/>
    <col min="13" max="13" width="9.5703125" style="20" hidden="1" customWidth="1"/>
    <col min="14" max="14" width="12.140625" style="20" bestFit="1" customWidth="1"/>
    <col min="15" max="15" width="10.42578125" style="20" customWidth="1"/>
    <col min="16" max="16" width="16.85546875" style="20" customWidth="1"/>
    <col min="17" max="17" width="1.42578125" style="20" customWidth="1"/>
    <col min="18" max="18" width="2.42578125" style="20" customWidth="1"/>
    <col min="19" max="19" width="4.28515625" style="20" customWidth="1"/>
    <col min="20" max="20" width="12.42578125" style="20" customWidth="1"/>
    <col min="21" max="21" width="11.28515625" style="20" bestFit="1" customWidth="1"/>
    <col min="22" max="22" width="3.28515625" style="20" bestFit="1" customWidth="1"/>
    <col min="23" max="23" width="11.28515625" style="20" bestFit="1" customWidth="1"/>
    <col min="24" max="24" width="1.5703125" style="20" customWidth="1"/>
    <col min="25" max="25" width="31.140625" style="20" customWidth="1"/>
    <col min="26" max="26" width="2.5703125" style="20" customWidth="1"/>
    <col min="27" max="27" width="9.42578125" style="151" customWidth="1"/>
    <col min="28" max="28" width="7" style="151" customWidth="1"/>
    <col min="29" max="34" width="8.85546875" style="151" customWidth="1"/>
    <col min="35" max="16384" width="11.42578125" style="20"/>
  </cols>
  <sheetData>
    <row r="1" spans="1:34" s="12" customFormat="1" ht="18" customHeight="1">
      <c r="F1" s="10"/>
      <c r="H1" s="10" t="s">
        <v>18</v>
      </c>
      <c r="I1" s="71"/>
      <c r="L1" s="10"/>
      <c r="M1" s="10" t="s">
        <v>18</v>
      </c>
      <c r="N1" s="108"/>
      <c r="O1" s="108"/>
      <c r="P1" s="109"/>
      <c r="Q1" s="109"/>
      <c r="R1" s="109"/>
      <c r="S1" s="71"/>
      <c r="T1" s="73" t="s">
        <v>19</v>
      </c>
      <c r="U1" s="138"/>
      <c r="V1" s="138"/>
      <c r="W1" s="109"/>
      <c r="X1" s="109"/>
      <c r="Y1" s="109"/>
      <c r="AA1" s="149"/>
      <c r="AB1" s="149"/>
      <c r="AC1" s="149"/>
      <c r="AD1" s="149"/>
      <c r="AE1" s="149"/>
      <c r="AF1" s="149"/>
      <c r="AG1" s="149"/>
      <c r="AH1" s="149"/>
    </row>
    <row r="2" spans="1:34" s="12" customFormat="1" ht="18.75" customHeight="1">
      <c r="F2" s="10" t="s">
        <v>16</v>
      </c>
      <c r="G2" s="10"/>
      <c r="H2" s="10"/>
      <c r="I2" s="10"/>
      <c r="L2" s="10" t="s">
        <v>16</v>
      </c>
      <c r="M2" s="10"/>
      <c r="N2" s="10"/>
      <c r="O2" s="10"/>
      <c r="P2" s="10"/>
      <c r="Q2" s="10"/>
      <c r="R2" s="10"/>
      <c r="S2" s="10"/>
      <c r="T2" s="73" t="s">
        <v>8</v>
      </c>
      <c r="U2" s="139">
        <v>44397</v>
      </c>
      <c r="V2" s="12" t="s">
        <v>27</v>
      </c>
      <c r="W2" s="139">
        <v>44422</v>
      </c>
      <c r="X2" s="71"/>
      <c r="Y2" s="71"/>
      <c r="AA2" s="149"/>
      <c r="AB2" s="149"/>
      <c r="AC2" s="149"/>
      <c r="AD2" s="149"/>
      <c r="AE2" s="149"/>
      <c r="AF2" s="149"/>
      <c r="AG2" s="149"/>
      <c r="AH2" s="149"/>
    </row>
    <row r="3" spans="1:34" s="12" customFormat="1" ht="8.25" customHeight="1" thickBot="1">
      <c r="A3" s="10"/>
      <c r="B3" s="10"/>
      <c r="C3" s="10"/>
      <c r="D3" s="11"/>
      <c r="E3" s="72"/>
      <c r="G3" s="10"/>
      <c r="H3" s="11"/>
      <c r="I3" s="11"/>
      <c r="J3" s="11"/>
      <c r="K3" s="72"/>
      <c r="M3" s="10"/>
      <c r="N3" s="11"/>
      <c r="O3" s="11"/>
      <c r="P3" s="11"/>
      <c r="Q3" s="11"/>
      <c r="AA3" s="149"/>
      <c r="AB3" s="149"/>
      <c r="AC3" s="149"/>
      <c r="AD3" s="149"/>
      <c r="AE3" s="149"/>
      <c r="AF3" s="149"/>
      <c r="AG3" s="149"/>
      <c r="AH3" s="149"/>
    </row>
    <row r="4" spans="1:34" s="15" customFormat="1" ht="14.1" customHeight="1" thickBot="1">
      <c r="A4" s="136" t="s">
        <v>13</v>
      </c>
      <c r="B4" s="125"/>
      <c r="C4" s="125"/>
      <c r="D4" s="125" t="s">
        <v>20</v>
      </c>
      <c r="E4" s="125"/>
      <c r="F4" s="125"/>
      <c r="G4" s="126"/>
      <c r="H4" s="254" t="s">
        <v>22</v>
      </c>
      <c r="I4" s="7"/>
      <c r="J4" s="76" t="s">
        <v>25</v>
      </c>
      <c r="K4" s="76"/>
      <c r="L4" s="76"/>
      <c r="M4" s="77"/>
      <c r="N4" s="251" t="s">
        <v>26</v>
      </c>
      <c r="O4" s="257" t="s">
        <v>21</v>
      </c>
      <c r="P4" s="251" t="s">
        <v>24</v>
      </c>
      <c r="Q4" s="92"/>
      <c r="R4" s="97"/>
      <c r="S4" s="98"/>
      <c r="T4" s="98"/>
      <c r="U4" s="98"/>
      <c r="V4" s="98"/>
      <c r="W4" s="98"/>
      <c r="X4" s="98"/>
      <c r="Y4" s="99"/>
      <c r="AA4" s="150"/>
      <c r="AB4" s="150"/>
      <c r="AC4" s="150"/>
      <c r="AD4" s="150"/>
      <c r="AE4" s="150"/>
      <c r="AF4" s="150"/>
      <c r="AG4" s="150"/>
      <c r="AH4" s="150"/>
    </row>
    <row r="5" spans="1:34">
      <c r="A5" s="137"/>
      <c r="B5" s="127"/>
      <c r="C5" s="127"/>
      <c r="D5" s="128" t="s">
        <v>11</v>
      </c>
      <c r="E5" s="129"/>
      <c r="F5" s="130" t="s">
        <v>12</v>
      </c>
      <c r="G5" s="131"/>
      <c r="H5" s="255"/>
      <c r="I5" s="65"/>
      <c r="J5" s="16" t="s">
        <v>11</v>
      </c>
      <c r="K5" s="17"/>
      <c r="L5" s="18" t="s">
        <v>12</v>
      </c>
      <c r="M5" s="19"/>
      <c r="N5" s="252"/>
      <c r="O5" s="258"/>
      <c r="P5" s="252"/>
      <c r="Q5" s="93"/>
      <c r="R5" s="100"/>
      <c r="S5" s="178" t="s">
        <v>37</v>
      </c>
      <c r="Y5" s="148"/>
    </row>
    <row r="6" spans="1:34" ht="18" customHeight="1" thickBot="1">
      <c r="A6" s="137"/>
      <c r="B6" s="127"/>
      <c r="C6" s="127"/>
      <c r="D6" s="132" t="s">
        <v>5</v>
      </c>
      <c r="E6" s="133" t="s">
        <v>6</v>
      </c>
      <c r="F6" s="134" t="s">
        <v>5</v>
      </c>
      <c r="G6" s="135" t="s">
        <v>6</v>
      </c>
      <c r="H6" s="256"/>
      <c r="I6" s="65"/>
      <c r="J6" s="21" t="s">
        <v>5</v>
      </c>
      <c r="K6" s="22" t="s">
        <v>6</v>
      </c>
      <c r="L6" s="23" t="s">
        <v>5</v>
      </c>
      <c r="M6" s="24" t="s">
        <v>6</v>
      </c>
      <c r="N6" s="253"/>
      <c r="O6" s="259"/>
      <c r="P6" s="253"/>
      <c r="Q6" s="93"/>
      <c r="R6" s="100"/>
      <c r="S6" s="244" t="s">
        <v>46</v>
      </c>
      <c r="T6" s="244"/>
      <c r="U6" s="244"/>
      <c r="V6" s="244"/>
      <c r="W6" s="244"/>
      <c r="X6" s="244"/>
      <c r="Y6" s="245"/>
      <c r="AA6" s="260" t="s">
        <v>32</v>
      </c>
      <c r="AB6" s="262" t="s">
        <v>36</v>
      </c>
      <c r="AC6" s="261" t="s">
        <v>34</v>
      </c>
      <c r="AD6" s="261"/>
      <c r="AE6" s="261"/>
      <c r="AF6" s="261"/>
      <c r="AG6" s="261"/>
      <c r="AH6" s="261"/>
    </row>
    <row r="7" spans="1:34" ht="8.25" hidden="1" customHeight="1">
      <c r="A7" s="25"/>
      <c r="B7" s="26"/>
      <c r="C7" s="26"/>
      <c r="D7" s="26"/>
      <c r="E7" s="26"/>
      <c r="F7" s="26"/>
      <c r="G7" s="27"/>
      <c r="H7" s="47"/>
      <c r="I7" s="66"/>
      <c r="J7" s="26"/>
      <c r="K7" s="26"/>
      <c r="L7" s="26"/>
      <c r="M7" s="27"/>
      <c r="N7" s="47"/>
      <c r="O7" s="47"/>
      <c r="P7" s="47"/>
      <c r="Q7" s="94"/>
      <c r="R7" s="100"/>
      <c r="S7" s="20" t="s">
        <v>40</v>
      </c>
      <c r="Y7" s="101"/>
      <c r="AA7" s="260"/>
      <c r="AB7" s="263"/>
      <c r="AC7" s="156"/>
      <c r="AD7" s="156"/>
      <c r="AE7" s="156"/>
      <c r="AF7" s="156"/>
      <c r="AG7" s="156"/>
      <c r="AH7" s="156"/>
    </row>
    <row r="8" spans="1:34" ht="12.75" customHeight="1">
      <c r="A8" s="28" t="s">
        <v>0</v>
      </c>
      <c r="B8" s="110">
        <v>21</v>
      </c>
      <c r="C8" s="111">
        <v>7</v>
      </c>
      <c r="D8" s="112"/>
      <c r="E8" s="112"/>
      <c r="F8" s="112"/>
      <c r="G8" s="112"/>
      <c r="H8" s="78">
        <f>(E8-D8)+(G8-F8)</f>
        <v>0</v>
      </c>
      <c r="I8" s="39"/>
      <c r="J8" s="29"/>
      <c r="K8" s="29"/>
      <c r="L8" s="29"/>
      <c r="M8" s="29"/>
      <c r="N8" s="119"/>
      <c r="O8" s="119"/>
      <c r="P8" s="78">
        <f>H8+N8</f>
        <v>0</v>
      </c>
      <c r="Q8" s="95"/>
      <c r="R8" s="100"/>
      <c r="S8" s="249" t="s">
        <v>45</v>
      </c>
      <c r="T8" s="249"/>
      <c r="U8" s="249"/>
      <c r="V8" s="249"/>
      <c r="W8" s="249"/>
      <c r="X8" s="249"/>
      <c r="Y8" s="250"/>
      <c r="AA8" s="260"/>
      <c r="AB8" s="263"/>
      <c r="AC8" s="260" t="s">
        <v>32</v>
      </c>
      <c r="AD8" s="260" t="s">
        <v>33</v>
      </c>
      <c r="AE8" s="260"/>
      <c r="AF8" s="260"/>
      <c r="AG8" s="260"/>
      <c r="AH8" s="260"/>
    </row>
    <row r="9" spans="1:34">
      <c r="A9" s="31" t="s">
        <v>1</v>
      </c>
      <c r="B9" s="113">
        <f>B8+1</f>
        <v>22</v>
      </c>
      <c r="C9" s="114">
        <v>7</v>
      </c>
      <c r="D9" s="115"/>
      <c r="E9" s="115"/>
      <c r="F9" s="115"/>
      <c r="G9" s="115"/>
      <c r="H9" s="79">
        <f>(E9-D9)+(G9-F9)</f>
        <v>0</v>
      </c>
      <c r="I9" s="39"/>
      <c r="J9" s="32">
        <v>0.35416666666666669</v>
      </c>
      <c r="K9" s="32">
        <v>0.51041666666666663</v>
      </c>
      <c r="L9" s="32">
        <v>0.55208333333333337</v>
      </c>
      <c r="M9" s="32">
        <v>0.70833333333333337</v>
      </c>
      <c r="N9" s="120"/>
      <c r="O9" s="120"/>
      <c r="P9" s="79">
        <f t="shared" ref="P9:P12" si="0">H9+N9</f>
        <v>0</v>
      </c>
      <c r="Q9" s="95"/>
      <c r="R9" s="100"/>
      <c r="S9" s="249"/>
      <c r="T9" s="249"/>
      <c r="U9" s="249"/>
      <c r="V9" s="249"/>
      <c r="W9" s="249"/>
      <c r="X9" s="249"/>
      <c r="Y9" s="250"/>
      <c r="AA9" s="260"/>
      <c r="AB9" s="264"/>
      <c r="AC9" s="260"/>
      <c r="AD9" s="157">
        <v>90</v>
      </c>
      <c r="AE9" s="157">
        <v>80</v>
      </c>
      <c r="AF9" s="157">
        <v>70</v>
      </c>
      <c r="AG9" s="157">
        <v>60</v>
      </c>
      <c r="AH9" s="157">
        <v>50</v>
      </c>
    </row>
    <row r="10" spans="1:34" ht="12.75" customHeight="1">
      <c r="A10" s="31" t="s">
        <v>2</v>
      </c>
      <c r="B10" s="113">
        <f t="shared" ref="B10:B11" si="1">B9+1</f>
        <v>23</v>
      </c>
      <c r="C10" s="114">
        <v>7</v>
      </c>
      <c r="D10" s="115"/>
      <c r="E10" s="115"/>
      <c r="F10" s="115"/>
      <c r="G10" s="115"/>
      <c r="H10" s="79">
        <f>(E10-D10)+(G10-F10)</f>
        <v>0</v>
      </c>
      <c r="I10" s="39"/>
      <c r="J10" s="32"/>
      <c r="K10" s="32"/>
      <c r="L10" s="32"/>
      <c r="M10" s="32"/>
      <c r="N10" s="120"/>
      <c r="O10" s="120"/>
      <c r="P10" s="79">
        <f t="shared" si="0"/>
        <v>0</v>
      </c>
      <c r="Q10" s="95"/>
      <c r="R10" s="100"/>
      <c r="T10" s="246" t="s">
        <v>49</v>
      </c>
      <c r="U10" s="242"/>
      <c r="V10" s="242"/>
      <c r="W10" s="242"/>
      <c r="X10" s="242"/>
      <c r="Y10" s="243"/>
      <c r="AA10" s="155">
        <v>35</v>
      </c>
      <c r="AB10" s="155">
        <v>0</v>
      </c>
      <c r="AC10" s="158">
        <v>5.833333333333333</v>
      </c>
      <c r="AD10" s="158">
        <v>5.25</v>
      </c>
      <c r="AE10" s="158">
        <v>4.666666666666667</v>
      </c>
      <c r="AF10" s="158">
        <v>4.083333333333333</v>
      </c>
      <c r="AG10" s="158">
        <v>3.5</v>
      </c>
      <c r="AH10" s="158">
        <v>2.9166666666666665</v>
      </c>
    </row>
    <row r="11" spans="1:34" ht="12.75" customHeight="1">
      <c r="A11" s="31" t="s">
        <v>3</v>
      </c>
      <c r="B11" s="113">
        <f t="shared" si="1"/>
        <v>24</v>
      </c>
      <c r="C11" s="114">
        <v>7</v>
      </c>
      <c r="D11" s="115"/>
      <c r="E11" s="115"/>
      <c r="F11" s="115"/>
      <c r="G11" s="115"/>
      <c r="H11" s="79">
        <f>(E11-D11)+(G11-F11)</f>
        <v>0</v>
      </c>
      <c r="I11" s="39"/>
      <c r="J11" s="32"/>
      <c r="K11" s="32"/>
      <c r="L11" s="32"/>
      <c r="M11" s="32"/>
      <c r="N11" s="120"/>
      <c r="O11" s="120"/>
      <c r="P11" s="79">
        <f t="shared" si="0"/>
        <v>0</v>
      </c>
      <c r="Q11" s="95"/>
      <c r="R11" s="100"/>
      <c r="T11" s="242"/>
      <c r="U11" s="242"/>
      <c r="V11" s="242"/>
      <c r="W11" s="242"/>
      <c r="X11" s="242"/>
      <c r="Y11" s="243"/>
      <c r="AA11" s="155">
        <v>35.5</v>
      </c>
      <c r="AB11" s="155">
        <v>3</v>
      </c>
      <c r="AC11" s="158">
        <v>5.916666666666667</v>
      </c>
      <c r="AD11" s="158">
        <v>5.3250000000000002</v>
      </c>
      <c r="AE11" s="158">
        <v>4.7333333333333334</v>
      </c>
      <c r="AF11" s="158">
        <v>4.1416666666666666</v>
      </c>
      <c r="AG11" s="158">
        <v>3.5500000000000003</v>
      </c>
      <c r="AH11" s="158">
        <v>2.9583333333333335</v>
      </c>
    </row>
    <row r="12" spans="1:34" ht="13.5" thickBot="1">
      <c r="A12" s="40" t="s">
        <v>4</v>
      </c>
      <c r="B12" s="113">
        <f>B11+1</f>
        <v>25</v>
      </c>
      <c r="C12" s="117">
        <v>7</v>
      </c>
      <c r="D12" s="118"/>
      <c r="E12" s="118"/>
      <c r="F12" s="118"/>
      <c r="G12" s="118"/>
      <c r="H12" s="80">
        <f>(E12-D12)+(G12-F12)</f>
        <v>0</v>
      </c>
      <c r="I12" s="27"/>
      <c r="J12" s="41"/>
      <c r="K12" s="41"/>
      <c r="L12" s="41"/>
      <c r="M12" s="41"/>
      <c r="N12" s="121"/>
      <c r="O12" s="121"/>
      <c r="P12" s="80">
        <f t="shared" si="0"/>
        <v>0</v>
      </c>
      <c r="Q12" s="95"/>
      <c r="R12" s="100"/>
      <c r="S12" s="175"/>
      <c r="T12" s="242" t="s">
        <v>41</v>
      </c>
      <c r="U12" s="242"/>
      <c r="V12" s="242"/>
      <c r="W12" s="242"/>
      <c r="X12" s="242"/>
      <c r="Y12" s="243"/>
      <c r="AA12" s="155">
        <v>37.5</v>
      </c>
      <c r="AB12" s="155">
        <v>14</v>
      </c>
      <c r="AC12" s="158">
        <v>6.25</v>
      </c>
      <c r="AD12" s="158">
        <v>5.625</v>
      </c>
      <c r="AE12" s="158">
        <v>5</v>
      </c>
      <c r="AF12" s="158">
        <v>4.375</v>
      </c>
      <c r="AG12" s="158">
        <v>3.75</v>
      </c>
      <c r="AH12" s="158">
        <v>3.125</v>
      </c>
    </row>
    <row r="13" spans="1:34" s="52" customFormat="1" ht="15.75" customHeight="1" thickBot="1">
      <c r="A13" s="43" t="s">
        <v>9</v>
      </c>
      <c r="B13" s="44"/>
      <c r="C13" s="44"/>
      <c r="D13" s="44"/>
      <c r="E13" s="44"/>
      <c r="F13" s="44"/>
      <c r="G13" s="5"/>
      <c r="H13" s="68">
        <f>SUM(H8:H12)</f>
        <v>0</v>
      </c>
      <c r="I13" s="67"/>
      <c r="J13" s="42"/>
      <c r="K13" s="42"/>
      <c r="L13" s="42"/>
      <c r="M13" s="4"/>
      <c r="N13" s="68">
        <f>SUM(N8:N12)</f>
        <v>0</v>
      </c>
      <c r="O13" s="68"/>
      <c r="P13" s="68">
        <f>SUM(P8:P12)</f>
        <v>0</v>
      </c>
      <c r="Q13" s="75"/>
      <c r="R13" s="102"/>
      <c r="S13" s="175"/>
      <c r="T13" s="242"/>
      <c r="U13" s="242"/>
      <c r="V13" s="242"/>
      <c r="W13" s="242"/>
      <c r="X13" s="242"/>
      <c r="Y13" s="243"/>
      <c r="AA13" s="152"/>
      <c r="AB13" s="152"/>
      <c r="AC13" s="152" t="s">
        <v>7</v>
      </c>
      <c r="AD13" s="152"/>
      <c r="AE13" s="152"/>
      <c r="AF13" s="152"/>
      <c r="AG13" s="152"/>
      <c r="AH13" s="152"/>
    </row>
    <row r="14" spans="1:34" ht="12.75" customHeight="1">
      <c r="A14" s="164" t="s">
        <v>0</v>
      </c>
      <c r="B14" s="165">
        <v>28</v>
      </c>
      <c r="C14" s="182">
        <v>7</v>
      </c>
      <c r="D14" s="166"/>
      <c r="E14" s="166"/>
      <c r="F14" s="166"/>
      <c r="G14" s="167"/>
      <c r="H14" s="160">
        <f>(E14-D14)+(G14-F14)</f>
        <v>0</v>
      </c>
      <c r="I14" s="39"/>
      <c r="J14" s="29"/>
      <c r="K14" s="29"/>
      <c r="L14" s="29"/>
      <c r="M14" s="29"/>
      <c r="N14" s="119"/>
      <c r="O14" s="119"/>
      <c r="P14" s="78">
        <f>H14+N14</f>
        <v>0</v>
      </c>
      <c r="Q14" s="26"/>
      <c r="R14" s="100"/>
      <c r="S14" s="242" t="s">
        <v>42</v>
      </c>
      <c r="T14" s="242"/>
      <c r="U14" s="242"/>
      <c r="V14" s="242"/>
      <c r="W14" s="242"/>
      <c r="X14" s="242"/>
      <c r="Y14" s="243"/>
    </row>
    <row r="15" spans="1:34">
      <c r="A15" s="168" t="s">
        <v>1</v>
      </c>
      <c r="B15" s="113">
        <f>B14+1</f>
        <v>29</v>
      </c>
      <c r="C15" s="114">
        <v>7</v>
      </c>
      <c r="D15" s="115"/>
      <c r="E15" s="115"/>
      <c r="F15" s="115"/>
      <c r="G15" s="169"/>
      <c r="H15" s="161">
        <f>(E15-D15)+(G15-F15)</f>
        <v>0</v>
      </c>
      <c r="I15" s="27"/>
      <c r="J15" s="32"/>
      <c r="K15" s="32"/>
      <c r="L15" s="32"/>
      <c r="M15" s="32"/>
      <c r="N15" s="120"/>
      <c r="O15" s="120"/>
      <c r="P15" s="79">
        <f t="shared" ref="P15:P18" si="2">H15+N15</f>
        <v>0</v>
      </c>
      <c r="Q15" s="95"/>
      <c r="R15" s="100"/>
      <c r="S15" s="242"/>
      <c r="T15" s="242"/>
      <c r="U15" s="242"/>
      <c r="V15" s="242"/>
      <c r="W15" s="242"/>
      <c r="X15" s="242"/>
      <c r="Y15" s="243"/>
    </row>
    <row r="16" spans="1:34" ht="12.75" customHeight="1">
      <c r="A16" s="168" t="s">
        <v>2</v>
      </c>
      <c r="B16" s="113">
        <f t="shared" ref="B16" si="3">B15+1</f>
        <v>30</v>
      </c>
      <c r="C16" s="114">
        <v>7</v>
      </c>
      <c r="D16" s="115"/>
      <c r="E16" s="115"/>
      <c r="F16" s="115"/>
      <c r="G16" s="169"/>
      <c r="H16" s="161">
        <f>(E16-D16)+(G16-F16)</f>
        <v>0</v>
      </c>
      <c r="I16" s="39"/>
      <c r="J16" s="32"/>
      <c r="K16" s="32"/>
      <c r="L16" s="32"/>
      <c r="M16" s="32"/>
      <c r="N16" s="120"/>
      <c r="O16" s="120"/>
      <c r="P16" s="79">
        <f t="shared" si="2"/>
        <v>0</v>
      </c>
      <c r="Q16" s="95"/>
      <c r="R16" s="100"/>
      <c r="S16" s="244" t="s">
        <v>43</v>
      </c>
      <c r="T16" s="244"/>
      <c r="U16" s="244"/>
      <c r="V16" s="244"/>
      <c r="W16" s="244"/>
      <c r="X16" s="244"/>
      <c r="Y16" s="245"/>
    </row>
    <row r="17" spans="1:34" ht="12.75" customHeight="1">
      <c r="A17" s="168" t="s">
        <v>3</v>
      </c>
      <c r="B17" s="113">
        <v>31</v>
      </c>
      <c r="C17" s="114">
        <v>7</v>
      </c>
      <c r="D17" s="115"/>
      <c r="E17" s="115"/>
      <c r="F17" s="115"/>
      <c r="G17" s="169"/>
      <c r="H17" s="161">
        <f>(E17-D17)+(G17-F17)</f>
        <v>0</v>
      </c>
      <c r="I17" s="39"/>
      <c r="J17" s="32"/>
      <c r="K17" s="32"/>
      <c r="L17" s="32"/>
      <c r="M17" s="32"/>
      <c r="N17" s="120"/>
      <c r="O17" s="120"/>
      <c r="P17" s="79">
        <f t="shared" si="2"/>
        <v>0</v>
      </c>
      <c r="Q17" s="95"/>
      <c r="R17" s="100"/>
      <c r="S17" s="242" t="s">
        <v>44</v>
      </c>
      <c r="T17" s="242"/>
      <c r="U17" s="242"/>
      <c r="V17" s="242"/>
      <c r="W17" s="242"/>
      <c r="X17" s="242"/>
      <c r="Y17" s="243"/>
    </row>
    <row r="18" spans="1:34" ht="13.5" thickBot="1">
      <c r="A18" s="170" t="s">
        <v>4</v>
      </c>
      <c r="B18" s="116">
        <v>1</v>
      </c>
      <c r="C18" s="183">
        <v>8</v>
      </c>
      <c r="D18" s="172"/>
      <c r="E18" s="172"/>
      <c r="F18" s="172"/>
      <c r="G18" s="173"/>
      <c r="H18" s="162">
        <f>(E18-D18)+(G18-F18)</f>
        <v>0</v>
      </c>
      <c r="I18" s="39"/>
      <c r="J18" s="34"/>
      <c r="K18" s="34"/>
      <c r="L18" s="34"/>
      <c r="M18" s="35"/>
      <c r="N18" s="121"/>
      <c r="O18" s="121"/>
      <c r="P18" s="80">
        <f t="shared" si="2"/>
        <v>0</v>
      </c>
      <c r="Q18" s="95"/>
      <c r="R18" s="100"/>
      <c r="S18" s="242"/>
      <c r="T18" s="242"/>
      <c r="U18" s="242"/>
      <c r="V18" s="242"/>
      <c r="W18" s="242"/>
      <c r="X18" s="242"/>
      <c r="Y18" s="243"/>
    </row>
    <row r="19" spans="1:34" s="52" customFormat="1" ht="15.75" customHeight="1" thickBot="1">
      <c r="A19" s="163" t="s">
        <v>9</v>
      </c>
      <c r="B19" s="191"/>
      <c r="C19" s="37"/>
      <c r="D19" s="37"/>
      <c r="E19" s="37"/>
      <c r="F19" s="37"/>
      <c r="G19" s="38"/>
      <c r="H19" s="68">
        <f>SUM(H14:H18)</f>
        <v>0</v>
      </c>
      <c r="I19" s="75"/>
      <c r="J19" s="37"/>
      <c r="K19" s="37"/>
      <c r="L19" s="37"/>
      <c r="M19" s="38"/>
      <c r="N19" s="68">
        <f>SUM(N14:N18)</f>
        <v>0</v>
      </c>
      <c r="O19" s="68"/>
      <c r="P19" s="68">
        <f>SUM(P14:P18)</f>
        <v>0</v>
      </c>
      <c r="Q19" s="3"/>
      <c r="R19" s="102"/>
      <c r="S19" s="178"/>
      <c r="T19" s="20"/>
      <c r="U19" s="20"/>
      <c r="V19" s="20"/>
      <c r="W19" s="20"/>
      <c r="X19" s="20"/>
      <c r="Y19" s="101"/>
      <c r="AA19" s="151"/>
      <c r="AB19" s="151"/>
      <c r="AC19" s="151"/>
      <c r="AD19" s="151"/>
      <c r="AE19" s="151"/>
      <c r="AF19" s="151"/>
      <c r="AG19" s="151"/>
      <c r="AH19" s="151"/>
    </row>
    <row r="20" spans="1:34">
      <c r="A20" s="31" t="s">
        <v>0</v>
      </c>
      <c r="B20" s="165">
        <f>B18+3</f>
        <v>4</v>
      </c>
      <c r="C20" s="111">
        <v>8</v>
      </c>
      <c r="D20" s="115"/>
      <c r="E20" s="115"/>
      <c r="F20" s="115"/>
      <c r="G20" s="115"/>
      <c r="H20" s="78">
        <f>(E20-D20)+(G20-F20)</f>
        <v>0</v>
      </c>
      <c r="I20" s="69"/>
      <c r="J20" s="29"/>
      <c r="K20" s="29"/>
      <c r="L20" s="29"/>
      <c r="M20" s="30"/>
      <c r="N20" s="122"/>
      <c r="O20" s="119"/>
      <c r="P20" s="78">
        <f>H20+N20</f>
        <v>0</v>
      </c>
      <c r="Q20" s="95"/>
      <c r="R20" s="100"/>
      <c r="S20" s="176"/>
      <c r="T20" s="176"/>
      <c r="U20" s="176"/>
      <c r="V20" s="176"/>
      <c r="W20" s="176"/>
      <c r="X20" s="176"/>
      <c r="Y20" s="177"/>
    </row>
    <row r="21" spans="1:34" ht="12.75" customHeight="1">
      <c r="A21" s="31" t="s">
        <v>1</v>
      </c>
      <c r="B21" s="113">
        <f>B20+1</f>
        <v>5</v>
      </c>
      <c r="C21" s="114">
        <v>8</v>
      </c>
      <c r="D21" s="115"/>
      <c r="E21" s="115"/>
      <c r="F21" s="115"/>
      <c r="G21" s="115"/>
      <c r="H21" s="79">
        <f>(E21-D21)+(G21-F21)</f>
        <v>0</v>
      </c>
      <c r="I21" s="70"/>
      <c r="J21" s="32"/>
      <c r="K21" s="32"/>
      <c r="L21" s="32"/>
      <c r="M21" s="33"/>
      <c r="N21" s="123"/>
      <c r="O21" s="120"/>
      <c r="P21" s="79">
        <f t="shared" ref="P21:P24" si="4">H21+N21</f>
        <v>0</v>
      </c>
      <c r="Q21" s="95"/>
      <c r="R21" s="100"/>
      <c r="S21" s="176"/>
      <c r="T21" s="176"/>
      <c r="U21" s="176"/>
      <c r="V21" s="176"/>
      <c r="W21" s="176"/>
      <c r="X21" s="176"/>
      <c r="Y21" s="177"/>
    </row>
    <row r="22" spans="1:34">
      <c r="A22" s="31" t="s">
        <v>2</v>
      </c>
      <c r="B22" s="113">
        <f t="shared" ref="B22:B24" si="5">B21+1</f>
        <v>6</v>
      </c>
      <c r="C22" s="114">
        <v>8</v>
      </c>
      <c r="D22" s="115"/>
      <c r="E22" s="115"/>
      <c r="F22" s="115"/>
      <c r="G22" s="115"/>
      <c r="H22" s="79">
        <f>(E22-D22)+(G22-F22)</f>
        <v>0</v>
      </c>
      <c r="I22" s="39"/>
      <c r="J22" s="32"/>
      <c r="K22" s="32"/>
      <c r="L22" s="32"/>
      <c r="M22" s="33"/>
      <c r="N22" s="123"/>
      <c r="O22" s="120"/>
      <c r="P22" s="79">
        <f t="shared" si="4"/>
        <v>0</v>
      </c>
      <c r="Q22" s="95"/>
      <c r="R22" s="100"/>
      <c r="S22" s="176"/>
      <c r="T22" s="176"/>
      <c r="U22" s="176"/>
      <c r="V22" s="176"/>
      <c r="W22" s="176"/>
      <c r="X22" s="176"/>
      <c r="Y22" s="177"/>
    </row>
    <row r="23" spans="1:34">
      <c r="A23" s="31" t="s">
        <v>3</v>
      </c>
      <c r="B23" s="113">
        <f t="shared" si="5"/>
        <v>7</v>
      </c>
      <c r="C23" s="114">
        <v>8</v>
      </c>
      <c r="D23" s="115"/>
      <c r="E23" s="115"/>
      <c r="F23" s="115"/>
      <c r="G23" s="115"/>
      <c r="H23" s="79">
        <f>(E23-D23)+(G23-F23)</f>
        <v>0</v>
      </c>
      <c r="I23" s="39"/>
      <c r="J23" s="32"/>
      <c r="K23" s="32"/>
      <c r="L23" s="32"/>
      <c r="M23" s="33"/>
      <c r="N23" s="123"/>
      <c r="O23" s="120"/>
      <c r="P23" s="79">
        <f t="shared" si="4"/>
        <v>0</v>
      </c>
      <c r="Q23" s="95"/>
      <c r="R23" s="100"/>
      <c r="S23" s="178"/>
      <c r="Y23" s="101"/>
    </row>
    <row r="24" spans="1:34" ht="13.5" thickBot="1">
      <c r="A24" s="40" t="s">
        <v>4</v>
      </c>
      <c r="B24" s="116">
        <f t="shared" si="5"/>
        <v>8</v>
      </c>
      <c r="C24" s="117">
        <v>8</v>
      </c>
      <c r="D24" s="115"/>
      <c r="E24" s="115"/>
      <c r="F24" s="115"/>
      <c r="G24" s="115"/>
      <c r="H24" s="79">
        <f>(E24-D24)+(G24-F24)</f>
        <v>0</v>
      </c>
      <c r="I24" s="39"/>
      <c r="J24" s="34"/>
      <c r="K24" s="34"/>
      <c r="L24" s="34"/>
      <c r="M24" s="35"/>
      <c r="N24" s="123"/>
      <c r="O24" s="121"/>
      <c r="P24" s="80">
        <f t="shared" si="4"/>
        <v>0</v>
      </c>
      <c r="Q24" s="95"/>
      <c r="R24" s="100"/>
      <c r="Y24" s="101"/>
    </row>
    <row r="25" spans="1:34" s="52" customFormat="1" ht="14.25" customHeight="1" thickBot="1">
      <c r="A25" s="36" t="s">
        <v>9</v>
      </c>
      <c r="B25" s="42"/>
      <c r="C25" s="42"/>
      <c r="D25" s="42"/>
      <c r="E25" s="42"/>
      <c r="F25" s="42"/>
      <c r="G25" s="4"/>
      <c r="H25" s="68">
        <f>SUM(H20:H24)</f>
        <v>0</v>
      </c>
      <c r="I25" s="6"/>
      <c r="J25" s="42"/>
      <c r="K25" s="42"/>
      <c r="L25" s="42"/>
      <c r="M25" s="4"/>
      <c r="N25" s="1">
        <f>SUM(N20:N24)</f>
        <v>0</v>
      </c>
      <c r="O25" s="1"/>
      <c r="P25" s="1">
        <f>SUM(P20:P24)</f>
        <v>0</v>
      </c>
      <c r="Q25" s="75"/>
      <c r="R25" s="102"/>
      <c r="S25" s="247"/>
      <c r="T25" s="247"/>
      <c r="U25" s="247"/>
      <c r="V25" s="247"/>
      <c r="W25" s="247"/>
      <c r="X25" s="247"/>
      <c r="Y25" s="248"/>
      <c r="AA25" s="151"/>
      <c r="AB25" s="151"/>
      <c r="AC25" s="151"/>
      <c r="AD25" s="151"/>
      <c r="AE25" s="151"/>
      <c r="AF25" s="151"/>
      <c r="AG25" s="151"/>
      <c r="AH25" s="151"/>
    </row>
    <row r="26" spans="1:34">
      <c r="A26" s="31" t="s">
        <v>0</v>
      </c>
      <c r="B26" s="165">
        <f>B24+3</f>
        <v>11</v>
      </c>
      <c r="C26" s="111">
        <v>8</v>
      </c>
      <c r="D26" s="115"/>
      <c r="E26" s="115"/>
      <c r="F26" s="115"/>
      <c r="G26" s="115"/>
      <c r="H26" s="78">
        <f>(E26-D26)+(G26-F26)</f>
        <v>0</v>
      </c>
      <c r="I26" s="39"/>
      <c r="J26" s="32"/>
      <c r="K26" s="32"/>
      <c r="L26" s="32"/>
      <c r="M26" s="30"/>
      <c r="N26" s="226"/>
      <c r="O26" s="227"/>
      <c r="P26" s="78">
        <f>H26+N26</f>
        <v>0</v>
      </c>
      <c r="Q26" s="95"/>
      <c r="R26" s="100"/>
      <c r="S26" s="247"/>
      <c r="T26" s="247"/>
      <c r="U26" s="247"/>
      <c r="V26" s="247"/>
      <c r="W26" s="247"/>
      <c r="X26" s="247"/>
      <c r="Y26" s="248"/>
    </row>
    <row r="27" spans="1:34">
      <c r="A27" s="31" t="s">
        <v>1</v>
      </c>
      <c r="B27" s="113">
        <f>B26+1</f>
        <v>12</v>
      </c>
      <c r="C27" s="114">
        <v>8</v>
      </c>
      <c r="D27" s="115"/>
      <c r="E27" s="115"/>
      <c r="F27" s="115"/>
      <c r="G27" s="115"/>
      <c r="H27" s="79">
        <f>(E27-D27)+(G27-F27)</f>
        <v>0</v>
      </c>
      <c r="I27" s="39"/>
      <c r="J27" s="32"/>
      <c r="K27" s="32"/>
      <c r="L27" s="32"/>
      <c r="M27" s="33"/>
      <c r="N27" s="230"/>
      <c r="O27" s="231"/>
      <c r="P27" s="79">
        <f t="shared" ref="P27:P30" si="6">H27+N27</f>
        <v>0</v>
      </c>
      <c r="Q27" s="95"/>
      <c r="R27" s="100"/>
      <c r="S27" s="247" t="s">
        <v>38</v>
      </c>
      <c r="T27" s="247"/>
      <c r="U27" s="247"/>
      <c r="V27" s="247"/>
      <c r="W27" s="247"/>
      <c r="X27" s="247"/>
      <c r="Y27" s="248"/>
    </row>
    <row r="28" spans="1:34">
      <c r="A28" s="31" t="s">
        <v>2</v>
      </c>
      <c r="B28" s="113">
        <f t="shared" ref="B28:B30" si="7">B27+1</f>
        <v>13</v>
      </c>
      <c r="C28" s="114">
        <v>8</v>
      </c>
      <c r="D28" s="115"/>
      <c r="E28" s="115"/>
      <c r="F28" s="115"/>
      <c r="G28" s="115"/>
      <c r="H28" s="79">
        <f>(E28-D28)+(G28-F28)</f>
        <v>0</v>
      </c>
      <c r="I28" s="39"/>
      <c r="J28" s="32"/>
      <c r="K28" s="32"/>
      <c r="L28" s="32"/>
      <c r="M28" s="33"/>
      <c r="N28" s="228"/>
      <c r="O28" s="229"/>
      <c r="P28" s="79">
        <f t="shared" si="6"/>
        <v>0</v>
      </c>
      <c r="Q28" s="95"/>
      <c r="R28" s="100"/>
      <c r="S28" s="247"/>
      <c r="T28" s="247"/>
      <c r="U28" s="247"/>
      <c r="V28" s="247"/>
      <c r="W28" s="247"/>
      <c r="X28" s="247"/>
      <c r="Y28" s="248"/>
    </row>
    <row r="29" spans="1:34">
      <c r="A29" s="31" t="s">
        <v>3</v>
      </c>
      <c r="B29" s="113">
        <f>B28+1</f>
        <v>14</v>
      </c>
      <c r="C29" s="114">
        <v>8</v>
      </c>
      <c r="D29" s="115"/>
      <c r="E29" s="115"/>
      <c r="F29" s="115"/>
      <c r="G29" s="115"/>
      <c r="H29" s="79">
        <f>(E29-D29)+(G29-F29)</f>
        <v>0</v>
      </c>
      <c r="I29" s="39"/>
      <c r="J29" s="32"/>
      <c r="K29" s="32"/>
      <c r="L29" s="32"/>
      <c r="M29" s="33"/>
      <c r="N29" s="223"/>
      <c r="O29" s="224"/>
      <c r="P29" s="79">
        <f t="shared" si="6"/>
        <v>0</v>
      </c>
      <c r="Q29" s="95"/>
      <c r="R29" s="100"/>
      <c r="S29" s="247"/>
      <c r="T29" s="247"/>
      <c r="U29" s="247"/>
      <c r="V29" s="247"/>
      <c r="W29" s="247"/>
      <c r="X29" s="247"/>
      <c r="Y29" s="248"/>
    </row>
    <row r="30" spans="1:34" ht="13.5" thickBot="1">
      <c r="A30" s="184" t="s">
        <v>4</v>
      </c>
      <c r="B30" s="185">
        <f t="shared" si="7"/>
        <v>15</v>
      </c>
      <c r="C30" s="187">
        <v>8</v>
      </c>
      <c r="D30" s="186"/>
      <c r="E30" s="186"/>
      <c r="F30" s="186"/>
      <c r="G30" s="186"/>
      <c r="H30" s="80">
        <f>(E30-D30)+(G30-F30)</f>
        <v>0</v>
      </c>
      <c r="I30" s="39"/>
      <c r="J30" s="41"/>
      <c r="K30" s="41"/>
      <c r="L30" s="41"/>
      <c r="M30" s="35"/>
      <c r="N30" s="124">
        <v>0.3125</v>
      </c>
      <c r="O30" s="121" t="s">
        <v>51</v>
      </c>
      <c r="P30" s="80">
        <f t="shared" si="6"/>
        <v>0.3125</v>
      </c>
      <c r="Q30" s="95"/>
      <c r="R30" s="100"/>
      <c r="Y30" s="101"/>
    </row>
    <row r="31" spans="1:34" s="52" customFormat="1" ht="15" customHeight="1" thickBot="1">
      <c r="A31" s="43" t="s">
        <v>9</v>
      </c>
      <c r="B31" s="44"/>
      <c r="C31" s="44"/>
      <c r="D31" s="44"/>
      <c r="E31" s="44"/>
      <c r="F31" s="44"/>
      <c r="G31" s="5"/>
      <c r="H31" s="68">
        <f>SUM(H26:H30)</f>
        <v>0</v>
      </c>
      <c r="I31" s="6"/>
      <c r="J31" s="44"/>
      <c r="K31" s="44"/>
      <c r="L31" s="44"/>
      <c r="M31" s="5"/>
      <c r="N31" s="88">
        <f>SUM(N26:N30)</f>
        <v>0.3125</v>
      </c>
      <c r="O31" s="88"/>
      <c r="P31" s="88">
        <f>SUM(P26:P30)</f>
        <v>0.3125</v>
      </c>
      <c r="Q31" s="75"/>
      <c r="R31" s="102"/>
      <c r="Y31" s="103"/>
      <c r="AA31" s="152"/>
      <c r="AB31" s="152"/>
      <c r="AC31" s="152" t="s">
        <v>7</v>
      </c>
      <c r="AD31" s="152"/>
      <c r="AE31" s="152"/>
      <c r="AF31" s="152"/>
      <c r="AG31" s="152"/>
      <c r="AH31" s="152"/>
    </row>
    <row r="32" spans="1:34" s="52" customFormat="1" ht="19.5" customHeight="1" thickBot="1">
      <c r="A32" s="50"/>
      <c r="B32" s="53"/>
      <c r="C32" s="60"/>
      <c r="D32" s="60" t="s">
        <v>10</v>
      </c>
      <c r="E32" s="53"/>
      <c r="F32" s="53"/>
      <c r="G32" s="51"/>
      <c r="H32" s="61">
        <f>(H13+H19+H25+H31)</f>
        <v>0</v>
      </c>
      <c r="I32" s="48"/>
      <c r="J32" s="82" t="s">
        <v>10</v>
      </c>
      <c r="K32" s="83"/>
      <c r="L32" s="83"/>
      <c r="M32" s="83"/>
      <c r="N32" s="89">
        <f>(N13+N19+N25+N31)</f>
        <v>0.3125</v>
      </c>
      <c r="O32" s="90"/>
      <c r="P32" s="91">
        <f>(P13+P19+P25+P31)</f>
        <v>0.3125</v>
      </c>
      <c r="Q32" s="96"/>
      <c r="R32" s="104"/>
      <c r="S32" s="105"/>
      <c r="T32" s="105"/>
      <c r="U32" s="105"/>
      <c r="V32" s="105"/>
      <c r="W32" s="105"/>
      <c r="X32" s="105"/>
      <c r="Y32" s="106"/>
      <c r="AA32" s="152"/>
      <c r="AB32" s="152"/>
      <c r="AC32" s="152"/>
      <c r="AD32" s="152"/>
      <c r="AE32" s="152"/>
      <c r="AF32" s="152"/>
      <c r="AG32" s="152"/>
      <c r="AH32" s="152"/>
    </row>
    <row r="33" spans="1:34" ht="6" customHeight="1" thickBot="1">
      <c r="A33" s="13"/>
      <c r="B33" s="42"/>
      <c r="C33" s="13"/>
      <c r="D33" s="13"/>
      <c r="E33" s="42"/>
      <c r="F33" s="42"/>
      <c r="G33" s="42"/>
      <c r="H33" s="81"/>
      <c r="I33" s="3"/>
      <c r="J33" s="7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53"/>
      <c r="AB33" s="153"/>
    </row>
    <row r="34" spans="1:34" ht="17.25" customHeight="1" thickBot="1">
      <c r="A34" s="45" t="s">
        <v>31</v>
      </c>
      <c r="B34" s="46"/>
      <c r="C34" s="46"/>
      <c r="D34" s="46"/>
      <c r="E34" s="46"/>
      <c r="F34" s="46"/>
      <c r="G34" s="2"/>
      <c r="H34" s="159">
        <f>AC12</f>
        <v>6.25</v>
      </c>
      <c r="I34" s="84"/>
      <c r="J34" s="46"/>
      <c r="K34" s="46"/>
      <c r="L34" s="46"/>
      <c r="M34" s="46"/>
      <c r="T34" s="141" t="s">
        <v>17</v>
      </c>
      <c r="U34" s="142"/>
      <c r="V34" s="142"/>
      <c r="W34" s="142"/>
      <c r="X34" s="142"/>
      <c r="Y34" s="143"/>
      <c r="AA34" s="151" t="s">
        <v>7</v>
      </c>
    </row>
    <row r="35" spans="1:34" ht="15" customHeight="1" thickBot="1">
      <c r="A35" s="54" t="s">
        <v>30</v>
      </c>
      <c r="B35" s="55"/>
      <c r="C35" s="55"/>
      <c r="D35" s="55"/>
      <c r="E35" s="55"/>
      <c r="F35" s="55"/>
      <c r="G35" s="56"/>
      <c r="H35" s="49">
        <f>P32</f>
        <v>0.3125</v>
      </c>
      <c r="I35" s="85"/>
      <c r="J35" s="64"/>
      <c r="K35" s="64"/>
      <c r="L35" s="64"/>
      <c r="M35" s="64"/>
      <c r="T35" s="63" t="s">
        <v>28</v>
      </c>
      <c r="U35" s="62"/>
      <c r="V35" s="62"/>
      <c r="W35" s="62"/>
      <c r="X35" s="14"/>
      <c r="Y35" s="140">
        <v>0</v>
      </c>
    </row>
    <row r="36" spans="1:34" s="8" customFormat="1" ht="16.5" customHeight="1" thickBot="1">
      <c r="A36" s="57" t="s">
        <v>14</v>
      </c>
      <c r="B36" s="58"/>
      <c r="C36" s="58"/>
      <c r="D36" s="58"/>
      <c r="E36" s="58"/>
      <c r="F36" s="58"/>
      <c r="G36" s="59"/>
      <c r="H36" s="107">
        <f>(H35-H34)</f>
        <v>-5.9375</v>
      </c>
      <c r="I36" s="86"/>
      <c r="J36" s="87"/>
      <c r="K36" s="87"/>
      <c r="L36" s="87"/>
      <c r="M36" s="87"/>
      <c r="N36" s="20"/>
      <c r="O36" s="20"/>
      <c r="P36" s="20"/>
      <c r="Q36" s="20"/>
      <c r="R36" s="20"/>
      <c r="S36" s="20"/>
      <c r="T36" s="63" t="s">
        <v>29</v>
      </c>
      <c r="U36" s="62"/>
      <c r="V36" s="62"/>
      <c r="W36" s="62"/>
      <c r="X36" s="14"/>
      <c r="Y36" s="9">
        <f>H36</f>
        <v>-5.9375</v>
      </c>
      <c r="AA36" s="154"/>
      <c r="AB36" s="154"/>
      <c r="AC36" s="154"/>
      <c r="AD36" s="154"/>
      <c r="AE36" s="154"/>
      <c r="AF36" s="154"/>
      <c r="AG36" s="154"/>
      <c r="AH36" s="154"/>
    </row>
    <row r="37" spans="1:34" s="8" customFormat="1" ht="16.5" customHeight="1" thickBot="1">
      <c r="A37" s="193"/>
      <c r="B37" s="87"/>
      <c r="C37" s="87"/>
      <c r="D37" s="87"/>
      <c r="E37" s="87"/>
      <c r="F37" s="87"/>
      <c r="G37" s="87"/>
      <c r="H37" s="194"/>
      <c r="I37" s="193"/>
      <c r="J37" s="87"/>
      <c r="K37" s="87"/>
      <c r="L37" s="87"/>
      <c r="M37" s="87"/>
      <c r="N37" s="20"/>
      <c r="O37" s="20"/>
      <c r="P37" s="20"/>
      <c r="Q37" s="20"/>
      <c r="R37" s="20"/>
      <c r="S37" s="20"/>
      <c r="T37" s="63" t="s">
        <v>50</v>
      </c>
      <c r="U37" s="62"/>
      <c r="V37" s="62"/>
      <c r="W37" s="62"/>
      <c r="X37" s="14"/>
      <c r="Y37" s="140"/>
      <c r="AA37" s="154"/>
      <c r="AB37" s="154"/>
      <c r="AC37" s="154"/>
      <c r="AD37" s="154"/>
      <c r="AE37" s="154"/>
      <c r="AF37" s="154"/>
      <c r="AG37" s="154"/>
      <c r="AH37" s="154"/>
    </row>
    <row r="38" spans="1:34" s="8" customFormat="1" ht="27.75" customHeight="1" thickBo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4" t="s">
        <v>15</v>
      </c>
      <c r="U38" s="145"/>
      <c r="V38" s="145"/>
      <c r="W38" s="145"/>
      <c r="X38" s="146"/>
      <c r="Y38" s="147">
        <f>Y35+Y36-Y37</f>
        <v>-5.9375</v>
      </c>
      <c r="AA38" s="154"/>
      <c r="AB38" s="154"/>
      <c r="AC38" s="154"/>
      <c r="AD38" s="154"/>
      <c r="AE38" s="154"/>
      <c r="AF38" s="154"/>
      <c r="AG38" s="154"/>
      <c r="AH38" s="154"/>
    </row>
    <row r="39" spans="1:34">
      <c r="B39" s="180" t="s">
        <v>47</v>
      </c>
      <c r="C39" s="180"/>
      <c r="D39" s="180"/>
      <c r="E39" s="180"/>
      <c r="F39" s="174"/>
    </row>
    <row r="40" spans="1:34">
      <c r="B40" s="181" t="s">
        <v>48</v>
      </c>
      <c r="C40" s="181"/>
      <c r="D40" s="181"/>
      <c r="E40" s="181"/>
      <c r="F40" s="179"/>
      <c r="Y40" s="26"/>
    </row>
    <row r="41" spans="1:34">
      <c r="T41" s="8"/>
    </row>
  </sheetData>
  <sheetProtection sheet="1" objects="1" scenarios="1"/>
  <protectedRanges>
    <protectedRange sqref="Y35" name="Plage6"/>
    <protectedRange sqref="H34" name="Plage5"/>
    <protectedRange sqref="U1:Y2" name="Plage4"/>
    <protectedRange sqref="N1:R1" name="Plage3"/>
    <protectedRange sqref="N8:O28 N30:O30" name="Plage2"/>
    <protectedRange sqref="C8:G30" name="Plage1"/>
    <protectedRange sqref="B8:B30" name="Plage1_1"/>
    <protectedRange sqref="N29:O29" name="Plage2_1"/>
  </protectedRanges>
  <customSheetViews>
    <customSheetView guid="{00A44368-1A15-41E7-8137-FDD02D648345}" showGridLines="0" hiddenRows="1" hiddenColumns="1">
      <selection activeCell="N40" sqref="N40"/>
      <colBreaks count="1" manualBreakCount="1">
        <brk id="25" max="38" man="1"/>
      </colBreaks>
      <pageMargins left="0.39370078740157483" right="0.39370078740157483" top="0.39370078740157483" bottom="0.19685039370078741" header="0.51181102362204722" footer="0.51181102362204722"/>
      <pageSetup paperSize="9" scale="93" orientation="landscape" horizontalDpi="4294967294" r:id="rId1"/>
      <headerFooter alignWithMargins="0"/>
    </customSheetView>
  </customSheetViews>
  <mergeCells count="18">
    <mergeCell ref="H4:H6"/>
    <mergeCell ref="N4:N6"/>
    <mergeCell ref="O4:O6"/>
    <mergeCell ref="P4:P6"/>
    <mergeCell ref="S6:Y6"/>
    <mergeCell ref="S27:Y29"/>
    <mergeCell ref="AB6:AB9"/>
    <mergeCell ref="AC6:AH6"/>
    <mergeCell ref="S8:Y9"/>
    <mergeCell ref="AC8:AC9"/>
    <mergeCell ref="AD8:AH8"/>
    <mergeCell ref="T10:Y11"/>
    <mergeCell ref="AA6:AA9"/>
    <mergeCell ref="T12:Y13"/>
    <mergeCell ref="S14:Y15"/>
    <mergeCell ref="S16:Y16"/>
    <mergeCell ref="S17:Y18"/>
    <mergeCell ref="S25:Y26"/>
  </mergeCells>
  <dataValidations count="1">
    <dataValidation type="time" allowBlank="1" showInputMessage="1" showErrorMessage="1" sqref="D8:G12 D14:G18 D20:G24 D26:G30" xr:uid="{00000000-0002-0000-0800-000000000000}">
      <formula1>0.333333333333333</formula1>
      <formula2>0.75</formula2>
    </dataValidation>
  </dataValidations>
  <pageMargins left="0.39370078740157483" right="0.39370078740157483" top="0.39370078740157483" bottom="0.19685039370078741" header="0.51181102362204722" footer="0.51181102362204722"/>
  <pageSetup paperSize="9" scale="93" orientation="landscape" horizontalDpi="4294967294" r:id="rId2"/>
  <headerFooter alignWithMargins="0"/>
  <colBreaks count="1" manualBreakCount="1">
    <brk id="25" max="38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Exemple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Exemple!Zone_d_impression</vt:lpstr>
      <vt:lpstr>P1!Zone_d_impression</vt:lpstr>
      <vt:lpstr>P10!Zone_d_impression</vt:lpstr>
      <vt:lpstr>P11!Zone_d_impression</vt:lpstr>
      <vt:lpstr>P12!Zone_d_impression</vt:lpstr>
      <vt:lpstr>P13!Zone_d_impression</vt:lpstr>
      <vt:lpstr>P2!Zone_d_impression</vt:lpstr>
      <vt:lpstr>P3!Zone_d_impression</vt:lpstr>
      <vt:lpstr>P4!Zone_d_impression</vt:lpstr>
      <vt:lpstr>P5!Zone_d_impression</vt:lpstr>
      <vt:lpstr>P6!Zone_d_impression</vt:lpstr>
      <vt:lpstr>P7!Zone_d_impression</vt:lpstr>
      <vt:lpstr>P8!Zone_d_impression</vt:lpstr>
      <vt:lpstr>P9!Zone_d_impression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</dc:creator>
  <cp:lastModifiedBy>DICHAMP Sonia</cp:lastModifiedBy>
  <cp:lastPrinted>2010-01-09T09:36:45Z</cp:lastPrinted>
  <dcterms:created xsi:type="dcterms:W3CDTF">2005-10-27T12:09:03Z</dcterms:created>
  <dcterms:modified xsi:type="dcterms:W3CDTF">2025-01-07T12:23:46Z</dcterms:modified>
</cp:coreProperties>
</file>